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ousingContractAdministration\Homebuyer\Application\2026\Web Docs\"/>
    </mc:Choice>
  </mc:AlternateContent>
  <xr:revisionPtr revIDLastSave="0" documentId="13_ncr:1_{A1BCDEFB-C70E-4706-B4F2-3F223512F5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HTF Home Repair Sources &amp; Uses" sheetId="1" r:id="rId1"/>
  </sheets>
  <definedNames>
    <definedName name="_xlnm.Print_Area" localSheetId="0">'AHTF Home Repair Sources &amp; Uses'!$B$1:$H$32</definedName>
    <definedName name="SqFt">'AHTF Home Repair Sources &amp; Uses'!#REF!</definedName>
    <definedName name="TDC">'AHTF Home Repair Sources &amp; Uses'!$G$20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D10" i="1" l="1"/>
  <c r="G27" i="1"/>
  <c r="G26" i="1"/>
  <c r="G25" i="1"/>
  <c r="G24" i="1"/>
  <c r="G23" i="1"/>
  <c r="G19" i="1"/>
  <c r="G18" i="1"/>
  <c r="G17" i="1"/>
  <c r="G16" i="1"/>
  <c r="D11" i="1"/>
  <c r="D12" i="1" l="1"/>
  <c r="D28" i="1"/>
  <c r="D20" i="1"/>
  <c r="D9" i="1" s="1"/>
  <c r="D30" i="1" l="1"/>
  <c r="G20" i="1"/>
  <c r="H19" i="1" s="1"/>
  <c r="G28" i="1"/>
  <c r="H24" i="1" l="1"/>
  <c r="H20" i="1"/>
  <c r="H26" i="1"/>
  <c r="H17" i="1"/>
  <c r="H16" i="1"/>
  <c r="H18" i="1"/>
  <c r="H25" i="1"/>
  <c r="H27" i="1"/>
  <c r="H23" i="1"/>
  <c r="H28" i="1"/>
  <c r="G30" i="1"/>
  <c r="H30" i="1" s="1"/>
</calcChain>
</file>

<file path=xl/sharedStrings.xml><?xml version="1.0" encoding="utf-8"?>
<sst xmlns="http://schemas.openxmlformats.org/spreadsheetml/2006/main" count="25" uniqueCount="25">
  <si>
    <r>
      <t xml:space="preserve">An attachment to a KHC Funding Application submitted via the UFA.  </t>
    </r>
    <r>
      <rPr>
        <i/>
        <sz val="10"/>
        <color rgb="FFC00000"/>
        <rFont val="Calibri"/>
        <family val="2"/>
        <scheme val="minor"/>
      </rPr>
      <t>ALL NUMBERS ARE PROJECTIONS.</t>
    </r>
  </si>
  <si>
    <t>Applicant Organization Name:</t>
  </si>
  <si>
    <t>Projected Summary of Sources &amp; Uses:  AHTF Home Repair</t>
  </si>
  <si>
    <t>Construction Management</t>
  </si>
  <si>
    <r>
      <t xml:space="preserve">Home Repair Costs </t>
    </r>
    <r>
      <rPr>
        <i/>
        <sz val="11"/>
        <rFont val="Calibri"/>
        <family val="2"/>
        <scheme val="minor"/>
      </rPr>
      <t>(materials + labor)</t>
    </r>
  </si>
  <si>
    <t>Total Project Costs</t>
  </si>
  <si>
    <t>Enter other repair subsidy source here.</t>
  </si>
  <si>
    <t>KHC AHTF Home Repair Forgiveable Loan</t>
  </si>
  <si>
    <t>Number of Homes to be Repaired:</t>
  </si>
  <si>
    <t>Projected Average Cost/Home:</t>
  </si>
  <si>
    <t>Total AHTF Requested:</t>
  </si>
  <si>
    <t>% Total</t>
  </si>
  <si>
    <t>Total Sources</t>
  </si>
  <si>
    <t>PROJECTED AVERAGE COSTS PER HOME</t>
  </si>
  <si>
    <r>
      <t xml:space="preserve">Sources </t>
    </r>
    <r>
      <rPr>
        <i/>
        <sz val="11"/>
        <color theme="0"/>
        <rFont val="Calibri"/>
        <family val="2"/>
        <scheme val="minor"/>
      </rPr>
      <t>(Project Funding)</t>
    </r>
  </si>
  <si>
    <r>
      <t>Uses</t>
    </r>
    <r>
      <rPr>
        <sz val="12"/>
        <color theme="0"/>
        <rFont val="Calibri"/>
        <family val="2"/>
        <scheme val="minor"/>
      </rPr>
      <t xml:space="preserve"> </t>
    </r>
    <r>
      <rPr>
        <i/>
        <sz val="11"/>
        <color theme="0"/>
        <rFont val="Calibri"/>
        <family val="2"/>
        <scheme val="minor"/>
      </rPr>
      <t xml:space="preserve">(Project Costs) </t>
    </r>
  </si>
  <si>
    <t>Project Surplus/(Gap)</t>
  </si>
  <si>
    <t>Projected Average AHTF Admin/Home:</t>
  </si>
  <si>
    <t>Projected Average AHTF Costs/Home:</t>
  </si>
  <si>
    <t>Total for  ALL Homes</t>
  </si>
  <si>
    <r>
      <t xml:space="preserve">KHC AHTF Home Repair Admin Fee </t>
    </r>
    <r>
      <rPr>
        <i/>
        <sz val="11"/>
        <color theme="4" tint="-0.249977111117893"/>
        <rFont val="Calibri"/>
        <family val="2"/>
        <scheme val="minor"/>
      </rPr>
      <t>(7.5%)</t>
    </r>
  </si>
  <si>
    <t>(max is $25,000)</t>
  </si>
  <si>
    <t>(max is $1,875)</t>
  </si>
  <si>
    <t>(max is $200,000)</t>
  </si>
  <si>
    <r>
      <t xml:space="preserve">AHTF Admin Fee </t>
    </r>
    <r>
      <rPr>
        <i/>
        <sz val="11"/>
        <rFont val="Calibri"/>
        <family val="2"/>
        <scheme val="minor"/>
      </rPr>
      <t>(max 7.5% or $1,875)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</si>
</sst>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General_)"/>
    <numFmt numFmtId="165" formatCode="0.0%"/>
    <numFmt numFmtId="166" formatCode="&quot;$&quot;#,##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Arial"/>
      <family val="2"/>
    </font>
    <font>
      <i/>
      <sz val="10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 tint="0.34998626667073579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i/>
      <sz val="11"/>
      <color theme="7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</borders>
  <cellStyleXfs count="3">
    <xf numFmtId="0" fontId="0" fillId="0" borderId="0"/>
    <xf numFmtId="164" fontId="2" fillId="0" borderId="0"/>
    <xf numFmtId="9" fontId="3" fillId="0" borderId="0" applyFont="0" applyFill="0" applyBorder="0" applyAlignment="0" applyProtection="0"/>
  </cellStyleXfs>
  <cellXfs count="81">
    <xf numFmtId="0" fontId="0" fillId="0" borderId="0" xfId="0"/>
    <xf numFmtId="0" fontId="4" fillId="2" borderId="0" xfId="0" applyFont="1" applyFill="1" applyBorder="1" applyAlignment="1" applyProtection="1">
      <alignment vertical="top"/>
    </xf>
    <xf numFmtId="0" fontId="12" fillId="6" borderId="0" xfId="0" applyFont="1" applyFill="1" applyBorder="1" applyProtection="1"/>
    <xf numFmtId="0" fontId="12" fillId="2" borderId="0" xfId="0" applyFont="1" applyFill="1" applyBorder="1" applyProtection="1"/>
    <xf numFmtId="0" fontId="0" fillId="2" borderId="0" xfId="0" applyFill="1" applyBorder="1" applyProtection="1"/>
    <xf numFmtId="0" fontId="0" fillId="2" borderId="0" xfId="0" applyFill="1" applyBorder="1" applyAlignment="1" applyProtection="1"/>
    <xf numFmtId="0" fontId="0" fillId="2" borderId="0" xfId="0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 vertical="top"/>
    </xf>
    <xf numFmtId="0" fontId="13" fillId="6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/>
    <xf numFmtId="0" fontId="4" fillId="2" borderId="0" xfId="0" applyFont="1" applyFill="1" applyBorder="1" applyAlignment="1" applyProtection="1">
      <alignment horizontal="center"/>
    </xf>
    <xf numFmtId="0" fontId="0" fillId="2" borderId="0" xfId="0" applyFont="1" applyFill="1" applyBorder="1" applyProtection="1"/>
    <xf numFmtId="0" fontId="11" fillId="6" borderId="0" xfId="1" applyNumberFormat="1" applyFont="1" applyFill="1" applyBorder="1" applyAlignment="1" applyProtection="1">
      <alignment horizontal="right"/>
    </xf>
    <xf numFmtId="0" fontId="10" fillId="2" borderId="0" xfId="1" applyNumberFormat="1" applyFont="1" applyFill="1" applyBorder="1" applyAlignment="1" applyProtection="1">
      <alignment shrinkToFit="1"/>
    </xf>
    <xf numFmtId="6" fontId="17" fillId="3" borderId="0" xfId="1" applyNumberFormat="1" applyFont="1" applyFill="1" applyBorder="1" applyAlignment="1" applyProtection="1"/>
    <xf numFmtId="165" fontId="21" fillId="3" borderId="0" xfId="2" applyNumberFormat="1" applyFont="1" applyFill="1" applyBorder="1" applyAlignment="1" applyProtection="1">
      <alignment horizontal="center"/>
    </xf>
    <xf numFmtId="6" fontId="17" fillId="3" borderId="0" xfId="1" applyNumberFormat="1" applyFont="1" applyFill="1" applyBorder="1" applyAlignment="1" applyProtection="1">
      <alignment shrinkToFit="1"/>
    </xf>
    <xf numFmtId="0" fontId="1" fillId="2" borderId="0" xfId="0" applyFont="1" applyFill="1" applyBorder="1" applyProtection="1"/>
    <xf numFmtId="166" fontId="1" fillId="2" borderId="0" xfId="0" applyNumberFormat="1" applyFont="1" applyFill="1" applyBorder="1" applyAlignment="1" applyProtection="1"/>
    <xf numFmtId="165" fontId="20" fillId="3" borderId="0" xfId="2" applyNumberFormat="1" applyFont="1" applyFill="1" applyBorder="1" applyAlignment="1" applyProtection="1">
      <alignment horizontal="center"/>
    </xf>
    <xf numFmtId="166" fontId="1" fillId="2" borderId="0" xfId="0" applyNumberFormat="1" applyFont="1" applyFill="1" applyBorder="1" applyAlignment="1" applyProtection="1">
      <alignment horizontal="right"/>
    </xf>
    <xf numFmtId="10" fontId="21" fillId="3" borderId="0" xfId="1" applyNumberFormat="1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0" fontId="18" fillId="6" borderId="0" xfId="0" applyFont="1" applyFill="1" applyBorder="1" applyAlignment="1" applyProtection="1">
      <alignment horizontal="left" vertical="center" indent="4"/>
    </xf>
    <xf numFmtId="0" fontId="22" fillId="3" borderId="0" xfId="1" applyNumberFormat="1" applyFont="1" applyFill="1" applyBorder="1" applyAlignment="1" applyProtection="1"/>
    <xf numFmtId="0" fontId="21" fillId="3" borderId="0" xfId="1" applyNumberFormat="1" applyFont="1" applyFill="1" applyBorder="1" applyAlignment="1" applyProtection="1">
      <alignment horizontal="center"/>
    </xf>
    <xf numFmtId="6" fontId="23" fillId="3" borderId="0" xfId="1" applyNumberFormat="1" applyFont="1" applyFill="1" applyBorder="1" applyAlignment="1" applyProtection="1">
      <alignment vertical="center" shrinkToFit="1"/>
    </xf>
    <xf numFmtId="0" fontId="23" fillId="2" borderId="0" xfId="0" applyFont="1" applyFill="1" applyBorder="1" applyProtection="1"/>
    <xf numFmtId="0" fontId="0" fillId="2" borderId="0" xfId="0" applyFont="1" applyFill="1" applyBorder="1" applyAlignment="1" applyProtection="1">
      <alignment shrinkToFit="1"/>
    </xf>
    <xf numFmtId="0" fontId="21" fillId="2" borderId="0" xfId="0" applyFont="1" applyFill="1" applyBorder="1" applyAlignment="1" applyProtection="1">
      <alignment horizontal="center"/>
    </xf>
    <xf numFmtId="6" fontId="16" fillId="3" borderId="0" xfId="1" applyNumberFormat="1" applyFont="1" applyFill="1" applyBorder="1" applyAlignment="1" applyProtection="1"/>
    <xf numFmtId="0" fontId="0" fillId="2" borderId="0" xfId="0" applyFont="1" applyFill="1" applyBorder="1" applyAlignment="1" applyProtection="1"/>
    <xf numFmtId="0" fontId="26" fillId="6" borderId="0" xfId="1" applyNumberFormat="1" applyFont="1" applyFill="1" applyBorder="1" applyAlignment="1" applyProtection="1">
      <alignment shrinkToFit="1"/>
    </xf>
    <xf numFmtId="0" fontId="21" fillId="2" borderId="0" xfId="0" applyFont="1" applyFill="1" applyBorder="1" applyAlignment="1" applyProtection="1">
      <alignment horizontal="left" indent="1"/>
    </xf>
    <xf numFmtId="0" fontId="26" fillId="2" borderId="0" xfId="1" applyNumberFormat="1" applyFont="1" applyFill="1" applyBorder="1" applyAlignment="1" applyProtection="1">
      <alignment shrinkToFit="1"/>
    </xf>
    <xf numFmtId="0" fontId="11" fillId="2" borderId="0" xfId="1" applyNumberFormat="1" applyFont="1" applyFill="1" applyBorder="1" applyAlignment="1" applyProtection="1">
      <alignment horizontal="right"/>
    </xf>
    <xf numFmtId="0" fontId="13" fillId="2" borderId="0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left" indent="3"/>
    </xf>
    <xf numFmtId="6" fontId="23" fillId="2" borderId="0" xfId="1" applyNumberFormat="1" applyFont="1" applyFill="1" applyBorder="1" applyAlignment="1" applyProtection="1">
      <alignment vertical="center"/>
    </xf>
    <xf numFmtId="0" fontId="16" fillId="3" borderId="0" xfId="1" applyNumberFormat="1" applyFont="1" applyFill="1" applyBorder="1" applyAlignment="1" applyProtection="1">
      <alignment horizontal="left" shrinkToFit="1"/>
    </xf>
    <xf numFmtId="0" fontId="16" fillId="3" borderId="3" xfId="1" applyNumberFormat="1" applyFont="1" applyFill="1" applyBorder="1" applyAlignment="1" applyProtection="1">
      <alignment horizontal="left" shrinkToFit="1"/>
    </xf>
    <xf numFmtId="6" fontId="16" fillId="3" borderId="4" xfId="1" applyNumberFormat="1" applyFont="1" applyFill="1" applyBorder="1" applyAlignment="1" applyProtection="1">
      <alignment shrinkToFit="1"/>
    </xf>
    <xf numFmtId="0" fontId="14" fillId="0" borderId="2" xfId="1" applyNumberFormat="1" applyFont="1" applyFill="1" applyBorder="1" applyAlignment="1" applyProtection="1">
      <alignment horizontal="left" shrinkToFit="1"/>
    </xf>
    <xf numFmtId="0" fontId="14" fillId="0" borderId="4" xfId="1" applyNumberFormat="1" applyFont="1" applyFill="1" applyBorder="1" applyAlignment="1" applyProtection="1">
      <alignment horizontal="left" shrinkToFit="1"/>
    </xf>
    <xf numFmtId="6" fontId="17" fillId="3" borderId="3" xfId="1" applyNumberFormat="1" applyFont="1" applyFill="1" applyBorder="1" applyAlignment="1" applyProtection="1">
      <alignment shrinkToFit="1"/>
    </xf>
    <xf numFmtId="0" fontId="16" fillId="2" borderId="0" xfId="0" applyFont="1" applyFill="1" applyBorder="1" applyAlignment="1" applyProtection="1">
      <alignment horizontal="center" shrinkToFit="1"/>
    </xf>
    <xf numFmtId="0" fontId="17" fillId="2" borderId="0" xfId="0" applyFont="1" applyFill="1" applyBorder="1" applyAlignment="1" applyProtection="1">
      <alignment horizontal="left" indent="3"/>
    </xf>
    <xf numFmtId="0" fontId="5" fillId="2" borderId="0" xfId="0" applyFont="1" applyFill="1" applyBorder="1" applyAlignment="1" applyProtection="1">
      <alignment vertical="top"/>
    </xf>
    <xf numFmtId="0" fontId="16" fillId="2" borderId="0" xfId="0" applyFont="1" applyFill="1" applyBorder="1" applyAlignment="1" applyProtection="1">
      <alignment shrinkToFit="1"/>
    </xf>
    <xf numFmtId="0" fontId="4" fillId="2" borderId="0" xfId="0" applyFont="1" applyFill="1" applyBorder="1" applyAlignment="1" applyProtection="1">
      <alignment horizontal="left" indent="1"/>
    </xf>
    <xf numFmtId="166" fontId="16" fillId="2" borderId="0" xfId="0" applyNumberFormat="1" applyFont="1" applyFill="1" applyBorder="1" applyAlignment="1" applyProtection="1">
      <alignment shrinkToFit="1"/>
    </xf>
    <xf numFmtId="166" fontId="28" fillId="2" borderId="0" xfId="0" applyNumberFormat="1" applyFont="1" applyFill="1" applyBorder="1" applyAlignment="1" applyProtection="1">
      <alignment horizontal="left" shrinkToFit="1"/>
    </xf>
    <xf numFmtId="166" fontId="16" fillId="2" borderId="0" xfId="0" applyNumberFormat="1" applyFont="1" applyFill="1" applyBorder="1" applyAlignment="1" applyProtection="1">
      <alignment horizontal="left" indent="1" shrinkToFit="1"/>
    </xf>
    <xf numFmtId="166" fontId="17" fillId="2" borderId="0" xfId="0" applyNumberFormat="1" applyFont="1" applyFill="1" applyBorder="1" applyAlignment="1" applyProtection="1">
      <alignment shrinkToFit="1"/>
    </xf>
    <xf numFmtId="166" fontId="0" fillId="2" borderId="0" xfId="0" applyNumberFormat="1" applyFont="1" applyFill="1" applyBorder="1" applyAlignment="1" applyProtection="1">
      <alignment horizontal="right" shrinkToFit="1"/>
    </xf>
    <xf numFmtId="166" fontId="14" fillId="2" borderId="0" xfId="0" applyNumberFormat="1" applyFont="1" applyFill="1" applyBorder="1" applyAlignment="1" applyProtection="1">
      <alignment horizontal="right" shrinkToFit="1"/>
    </xf>
    <xf numFmtId="166" fontId="19" fillId="4" borderId="0" xfId="0" applyNumberFormat="1" applyFont="1" applyFill="1" applyBorder="1" applyAlignment="1" applyProtection="1">
      <alignment horizontal="left" shrinkToFit="1"/>
      <protection locked="0"/>
    </xf>
    <xf numFmtId="166" fontId="19" fillId="4" borderId="3" xfId="0" applyNumberFormat="1" applyFont="1" applyFill="1" applyBorder="1" applyAlignment="1" applyProtection="1">
      <alignment horizontal="left" shrinkToFit="1"/>
      <protection locked="0"/>
    </xf>
    <xf numFmtId="0" fontId="15" fillId="2" borderId="0" xfId="0" applyFont="1" applyFill="1" applyBorder="1" applyAlignment="1" applyProtection="1"/>
    <xf numFmtId="0" fontId="21" fillId="2" borderId="0" xfId="0" applyFont="1" applyFill="1" applyBorder="1" applyAlignment="1" applyProtection="1">
      <alignment vertical="top"/>
    </xf>
    <xf numFmtId="165" fontId="24" fillId="3" borderId="0" xfId="2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vertical="center"/>
    </xf>
    <xf numFmtId="166" fontId="25" fillId="2" borderId="0" xfId="0" applyNumberFormat="1" applyFont="1" applyFill="1" applyBorder="1" applyAlignment="1" applyProtection="1">
      <alignment vertical="center" shrinkToFit="1"/>
    </xf>
    <xf numFmtId="0" fontId="8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 applyProtection="1">
      <alignment horizontal="left" vertical="center" indent="3"/>
    </xf>
    <xf numFmtId="166" fontId="0" fillId="4" borderId="4" xfId="0" applyNumberFormat="1" applyFont="1" applyFill="1" applyBorder="1" applyAlignment="1" applyProtection="1">
      <alignment horizontal="center" shrinkToFit="1"/>
      <protection locked="0"/>
    </xf>
    <xf numFmtId="166" fontId="16" fillId="4" borderId="1" xfId="0" applyNumberFormat="1" applyFont="1" applyFill="1" applyBorder="1" applyAlignment="1" applyProtection="1">
      <alignment horizontal="center" shrinkToFit="1"/>
      <protection locked="0"/>
    </xf>
    <xf numFmtId="0" fontId="6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 vertical="top"/>
    </xf>
    <xf numFmtId="0" fontId="13" fillId="6" borderId="0" xfId="0" applyFont="1" applyFill="1" applyBorder="1" applyAlignment="1" applyProtection="1">
      <alignment horizontal="center" vertical="center" wrapText="1"/>
    </xf>
    <xf numFmtId="0" fontId="13" fillId="6" borderId="5" xfId="0" applyFont="1" applyFill="1" applyBorder="1" applyAlignment="1" applyProtection="1">
      <alignment horizontal="center" vertical="center" wrapText="1"/>
    </xf>
    <xf numFmtId="0" fontId="11" fillId="6" borderId="0" xfId="1" applyNumberFormat="1" applyFont="1" applyFill="1" applyBorder="1" applyAlignment="1" applyProtection="1">
      <alignment horizontal="right" wrapText="1"/>
    </xf>
    <xf numFmtId="0" fontId="13" fillId="6" borderId="0" xfId="0" applyFont="1" applyFill="1" applyBorder="1" applyAlignment="1" applyProtection="1">
      <alignment horizontal="right"/>
    </xf>
    <xf numFmtId="166" fontId="1" fillId="2" borderId="3" xfId="0" applyNumberFormat="1" applyFont="1" applyFill="1" applyBorder="1" applyAlignment="1" applyProtection="1">
      <alignment horizontal="center"/>
    </xf>
    <xf numFmtId="6" fontId="23" fillId="3" borderId="0" xfId="1" applyNumberFormat="1" applyFont="1" applyFill="1" applyBorder="1" applyAlignment="1" applyProtection="1">
      <alignment horizontal="center" vertical="center"/>
    </xf>
    <xf numFmtId="166" fontId="14" fillId="5" borderId="0" xfId="0" applyNumberFormat="1" applyFont="1" applyFill="1" applyBorder="1" applyAlignment="1" applyProtection="1">
      <alignment horizontal="center" shrinkToFit="1"/>
      <protection locked="0"/>
    </xf>
    <xf numFmtId="166" fontId="14" fillId="2" borderId="4" xfId="0" applyNumberFormat="1" applyFont="1" applyFill="1" applyBorder="1" applyAlignment="1" applyProtection="1">
      <alignment horizontal="center" shrinkToFit="1"/>
    </xf>
    <xf numFmtId="166" fontId="1" fillId="2" borderId="0" xfId="0" applyNumberFormat="1" applyFont="1" applyFill="1" applyBorder="1" applyAlignment="1" applyProtection="1">
      <alignment horizontal="center"/>
    </xf>
    <xf numFmtId="2" fontId="17" fillId="4" borderId="1" xfId="0" applyNumberFormat="1" applyFont="1" applyFill="1" applyBorder="1" applyAlignment="1" applyProtection="1">
      <alignment horizontal="center" shrinkToFit="1"/>
      <protection locked="0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0"/>
  <tableStyles count="0" defaultTableStyle="TableStyleMedium2" defaultPivotStyle="PivotStyleLight16"/>
  <colors>
    <mruColors>
      <color rgb="FFF9FFA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4"/>
  <sheetViews>
    <sheetView tabSelected="1" zoomScale="110" zoomScaleNormal="110" workbookViewId="0">
      <selection activeCell="I10" sqref="I10"/>
    </sheetView>
  </sheetViews>
  <sheetFormatPr defaultColWidth="8.77734375" defaultRowHeight="14.4" x14ac:dyDescent="0.3"/>
  <cols>
    <col min="1" max="1" width="2.77734375" style="4" customWidth="1"/>
    <col min="2" max="2" width="38.21875" style="4" customWidth="1"/>
    <col min="3" max="3" width="0.77734375" style="4" customWidth="1"/>
    <col min="4" max="4" width="9.77734375" style="5" customWidth="1"/>
    <col min="5" max="5" width="10.21875" style="10" customWidth="1"/>
    <col min="6" max="6" width="1" style="4" customWidth="1"/>
    <col min="7" max="7" width="18.77734375" style="6" customWidth="1"/>
    <col min="8" max="8" width="9.77734375" style="6" customWidth="1"/>
    <col min="9" max="9" width="8.77734375" style="4"/>
    <col min="10" max="10" width="9.77734375" style="4" bestFit="1" customWidth="1"/>
    <col min="11" max="16384" width="8.77734375" style="4"/>
  </cols>
  <sheetData>
    <row r="1" spans="2:8" ht="10.5" customHeight="1" x14ac:dyDescent="0.3"/>
    <row r="2" spans="2:8" ht="32.549999999999997" customHeight="1" x14ac:dyDescent="0.4">
      <c r="B2" s="69" t="s">
        <v>2</v>
      </c>
      <c r="C2" s="69"/>
      <c r="D2" s="69"/>
      <c r="E2" s="69"/>
      <c r="F2" s="69"/>
      <c r="G2" s="69"/>
      <c r="H2" s="69"/>
    </row>
    <row r="3" spans="2:8" s="1" customFormat="1" ht="20.100000000000001" customHeight="1" x14ac:dyDescent="0.3">
      <c r="B3" s="70" t="s">
        <v>0</v>
      </c>
      <c r="C3" s="70"/>
      <c r="D3" s="70"/>
      <c r="E3" s="70"/>
      <c r="F3" s="70"/>
      <c r="G3" s="70"/>
      <c r="H3" s="70"/>
    </row>
    <row r="4" spans="2:8" s="11" customFormat="1" ht="8.5500000000000007" customHeight="1" x14ac:dyDescent="0.3">
      <c r="B4" s="32"/>
      <c r="C4" s="2"/>
      <c r="D4" s="12"/>
      <c r="E4" s="8"/>
      <c r="F4" s="2"/>
      <c r="G4" s="8"/>
      <c r="H4" s="8"/>
    </row>
    <row r="5" spans="2:8" s="11" customFormat="1" ht="5.0999999999999996" customHeight="1" x14ac:dyDescent="0.3">
      <c r="B5" s="34"/>
      <c r="C5" s="3"/>
      <c r="D5" s="35"/>
      <c r="E5" s="36"/>
      <c r="F5" s="3"/>
      <c r="G5" s="36"/>
      <c r="H5" s="36"/>
    </row>
    <row r="6" spans="2:8" s="59" customFormat="1" x14ac:dyDescent="0.3">
      <c r="B6" s="37" t="s">
        <v>1</v>
      </c>
      <c r="C6" s="58"/>
      <c r="D6" s="68"/>
      <c r="E6" s="68"/>
      <c r="F6" s="68"/>
      <c r="G6" s="68"/>
      <c r="H6" s="50"/>
    </row>
    <row r="7" spans="2:8" s="59" customFormat="1" ht="7.5" customHeight="1" x14ac:dyDescent="0.3">
      <c r="B7" s="37"/>
      <c r="C7" s="58"/>
      <c r="D7" s="51"/>
      <c r="E7" s="51"/>
      <c r="F7" s="51"/>
      <c r="G7" s="51"/>
      <c r="H7" s="51"/>
    </row>
    <row r="8" spans="2:8" s="59" customFormat="1" ht="15.6" customHeight="1" x14ac:dyDescent="0.3">
      <c r="B8" s="37" t="s">
        <v>8</v>
      </c>
      <c r="C8" s="58"/>
      <c r="D8" s="80"/>
    </row>
    <row r="9" spans="2:8" s="59" customFormat="1" ht="15.6" customHeight="1" x14ac:dyDescent="0.3">
      <c r="B9" s="37" t="s">
        <v>9</v>
      </c>
      <c r="C9" s="37"/>
      <c r="D9" s="50" t="str">
        <f>D20</f>
        <v>0</v>
      </c>
      <c r="E9" s="45"/>
      <c r="F9" s="45"/>
      <c r="G9" s="45"/>
      <c r="H9" s="52"/>
    </row>
    <row r="10" spans="2:8" s="59" customFormat="1" ht="15.6" customHeight="1" x14ac:dyDescent="0.3">
      <c r="B10" s="37" t="s">
        <v>18</v>
      </c>
      <c r="C10" s="37"/>
      <c r="D10" s="50">
        <f>D23</f>
        <v>0</v>
      </c>
      <c r="E10" s="33" t="s">
        <v>21</v>
      </c>
      <c r="F10" s="45"/>
      <c r="G10" s="45"/>
      <c r="H10" s="52"/>
    </row>
    <row r="11" spans="2:8" s="59" customFormat="1" ht="15.6" customHeight="1" x14ac:dyDescent="0.3">
      <c r="B11" s="37" t="s">
        <v>17</v>
      </c>
      <c r="C11" s="37"/>
      <c r="D11" s="50">
        <f>D24</f>
        <v>0</v>
      </c>
      <c r="E11" s="33" t="s">
        <v>22</v>
      </c>
      <c r="F11" s="48"/>
      <c r="G11" s="48"/>
    </row>
    <row r="12" spans="2:8" s="64" customFormat="1" ht="18" customHeight="1" x14ac:dyDescent="0.3">
      <c r="B12" s="66" t="s">
        <v>10</v>
      </c>
      <c r="C12" s="61"/>
      <c r="D12" s="62">
        <f>G23+G24</f>
        <v>0</v>
      </c>
      <c r="E12" s="63" t="s">
        <v>23</v>
      </c>
      <c r="H12" s="65"/>
    </row>
    <row r="13" spans="2:8" s="1" customFormat="1" ht="11.55" customHeight="1" x14ac:dyDescent="0.3">
      <c r="B13" s="46"/>
      <c r="C13" s="47"/>
      <c r="D13" s="53"/>
      <c r="E13" s="49"/>
      <c r="H13" s="7"/>
    </row>
    <row r="14" spans="2:8" s="11" customFormat="1" ht="21.6" customHeight="1" x14ac:dyDescent="0.3">
      <c r="B14" s="13"/>
      <c r="D14" s="71" t="s">
        <v>13</v>
      </c>
      <c r="E14" s="71"/>
      <c r="G14" s="73" t="s">
        <v>19</v>
      </c>
      <c r="H14" s="74" t="s">
        <v>11</v>
      </c>
    </row>
    <row r="15" spans="2:8" s="11" customFormat="1" ht="19.05" customHeight="1" x14ac:dyDescent="0.3">
      <c r="B15" s="32" t="s">
        <v>15</v>
      </c>
      <c r="C15" s="3"/>
      <c r="D15" s="72"/>
      <c r="E15" s="72"/>
      <c r="F15" s="36"/>
      <c r="G15" s="73"/>
      <c r="H15" s="74"/>
    </row>
    <row r="16" spans="2:8" s="11" customFormat="1" ht="16.05" customHeight="1" x14ac:dyDescent="0.3">
      <c r="B16" s="39" t="s">
        <v>4</v>
      </c>
      <c r="D16" s="67"/>
      <c r="E16" s="67"/>
      <c r="F16" s="54"/>
      <c r="G16" s="30">
        <f>D16*$D$8</f>
        <v>0</v>
      </c>
      <c r="H16" s="15" t="e">
        <f t="shared" ref="H16:H20" si="0">G16/TDC</f>
        <v>#DIV/0!</v>
      </c>
    </row>
    <row r="17" spans="2:8" s="11" customFormat="1" ht="16.05" customHeight="1" x14ac:dyDescent="0.3">
      <c r="B17" s="40" t="s">
        <v>3</v>
      </c>
      <c r="D17" s="67"/>
      <c r="E17" s="67"/>
      <c r="F17" s="54"/>
      <c r="G17" s="30">
        <f t="shared" ref="G17:G19" si="1">D17*$D$8</f>
        <v>0</v>
      </c>
      <c r="H17" s="15" t="e">
        <f t="shared" si="0"/>
        <v>#DIV/0!</v>
      </c>
    </row>
    <row r="18" spans="2:8" s="11" customFormat="1" ht="16.05" customHeight="1" x14ac:dyDescent="0.3">
      <c r="B18" s="57"/>
      <c r="D18" s="67"/>
      <c r="E18" s="67"/>
      <c r="F18" s="54"/>
      <c r="G18" s="30">
        <f t="shared" si="1"/>
        <v>0</v>
      </c>
      <c r="H18" s="15" t="e">
        <f t="shared" si="0"/>
        <v>#DIV/0!</v>
      </c>
    </row>
    <row r="19" spans="2:8" s="11" customFormat="1" ht="16.05" customHeight="1" x14ac:dyDescent="0.3">
      <c r="B19" s="41" t="s">
        <v>24</v>
      </c>
      <c r="D19" s="67"/>
      <c r="E19" s="67"/>
      <c r="F19" s="54"/>
      <c r="G19" s="30">
        <f t="shared" si="1"/>
        <v>0</v>
      </c>
      <c r="H19" s="15" t="e">
        <f>G19/TDC</f>
        <v>#DIV/0!</v>
      </c>
    </row>
    <row r="20" spans="2:8" s="17" customFormat="1" ht="16.05" customHeight="1" x14ac:dyDescent="0.3">
      <c r="B20" s="16" t="s">
        <v>5</v>
      </c>
      <c r="D20" s="75" t="str">
        <f>IF(SUM(D16:D19)=0,"0",SUM(D16:D19))</f>
        <v>0</v>
      </c>
      <c r="E20" s="75"/>
      <c r="F20" s="20"/>
      <c r="G20" s="18">
        <f>SUM(G16:G19)</f>
        <v>0</v>
      </c>
      <c r="H20" s="19" t="e">
        <f t="shared" si="0"/>
        <v>#DIV/0!</v>
      </c>
    </row>
    <row r="21" spans="2:8" s="11" customFormat="1" ht="8.5500000000000007" customHeight="1" x14ac:dyDescent="0.3">
      <c r="B21" s="16"/>
      <c r="D21" s="22"/>
      <c r="F21" s="22"/>
      <c r="G21" s="14"/>
      <c r="H21" s="21"/>
    </row>
    <row r="22" spans="2:8" s="11" customFormat="1" ht="19.05" customHeight="1" x14ac:dyDescent="0.3">
      <c r="B22" s="32" t="s">
        <v>14</v>
      </c>
      <c r="C22" s="3"/>
      <c r="D22" s="23"/>
      <c r="E22" s="12"/>
      <c r="F22" s="36"/>
      <c r="G22" s="12"/>
      <c r="H22" s="8"/>
    </row>
    <row r="23" spans="2:8" s="11" customFormat="1" ht="16.05" customHeight="1" x14ac:dyDescent="0.3">
      <c r="B23" s="42" t="s">
        <v>7</v>
      </c>
      <c r="D23" s="77"/>
      <c r="E23" s="77"/>
      <c r="F23" s="55"/>
      <c r="G23" s="30">
        <f>D23*$D$8</f>
        <v>0</v>
      </c>
      <c r="H23" s="15" t="e">
        <f t="shared" ref="H23:H28" si="2">G23/TDC</f>
        <v>#DIV/0!</v>
      </c>
    </row>
    <row r="24" spans="2:8" s="11" customFormat="1" ht="16.05" customHeight="1" x14ac:dyDescent="0.3">
      <c r="B24" s="43" t="s">
        <v>20</v>
      </c>
      <c r="D24" s="78">
        <f>ROUNDUP(0.075*D23,0)</f>
        <v>0</v>
      </c>
      <c r="E24" s="78"/>
      <c r="F24" s="55"/>
      <c r="G24" s="30">
        <f>D24*$D$8</f>
        <v>0</v>
      </c>
      <c r="H24" s="15" t="e">
        <f t="shared" ref="H24" si="3">G24/TDC</f>
        <v>#DIV/0!</v>
      </c>
    </row>
    <row r="25" spans="2:8" s="11" customFormat="1" ht="16.05" customHeight="1" x14ac:dyDescent="0.3">
      <c r="B25" s="56" t="s">
        <v>6</v>
      </c>
      <c r="D25" s="67"/>
      <c r="E25" s="67"/>
      <c r="F25" s="54"/>
      <c r="G25" s="30">
        <f>D25*$D$8</f>
        <v>0</v>
      </c>
      <c r="H25" s="15" t="e">
        <f t="shared" si="2"/>
        <v>#DIV/0!</v>
      </c>
    </row>
    <row r="26" spans="2:8" s="11" customFormat="1" ht="16.05" customHeight="1" x14ac:dyDescent="0.3">
      <c r="B26" s="57"/>
      <c r="D26" s="67"/>
      <c r="E26" s="67"/>
      <c r="F26" s="54"/>
      <c r="G26" s="30">
        <f>D26*$D$8</f>
        <v>0</v>
      </c>
      <c r="H26" s="15" t="e">
        <f t="shared" si="2"/>
        <v>#DIV/0!</v>
      </c>
    </row>
    <row r="27" spans="2:8" s="11" customFormat="1" ht="16.05" customHeight="1" x14ac:dyDescent="0.3">
      <c r="B27" s="57"/>
      <c r="D27" s="67"/>
      <c r="E27" s="67"/>
      <c r="F27" s="54"/>
      <c r="G27" s="30">
        <f>D27*$D$8</f>
        <v>0</v>
      </c>
      <c r="H27" s="15" t="e">
        <f t="shared" si="2"/>
        <v>#DIV/0!</v>
      </c>
    </row>
    <row r="28" spans="2:8" s="17" customFormat="1" ht="16.05" customHeight="1" x14ac:dyDescent="0.3">
      <c r="B28" s="44" t="s">
        <v>12</v>
      </c>
      <c r="D28" s="79" t="str">
        <f>IF(SUM(D23:D27)=0,"0",SUM(D23:D27))</f>
        <v>0</v>
      </c>
      <c r="E28" s="79"/>
      <c r="F28" s="20"/>
      <c r="G28" s="14">
        <f>SUM(G23:G27)</f>
        <v>0</v>
      </c>
      <c r="H28" s="19" t="e">
        <f t="shared" si="2"/>
        <v>#DIV/0!</v>
      </c>
    </row>
    <row r="29" spans="2:8" s="11" customFormat="1" ht="9.6" customHeight="1" x14ac:dyDescent="0.3">
      <c r="B29" s="16"/>
      <c r="D29" s="22"/>
      <c r="F29" s="22"/>
      <c r="G29" s="24"/>
      <c r="H29" s="25"/>
    </row>
    <row r="30" spans="2:8" s="27" customFormat="1" x14ac:dyDescent="0.3">
      <c r="B30" s="26" t="s">
        <v>16</v>
      </c>
      <c r="D30" s="76">
        <f>D28-D20</f>
        <v>0</v>
      </c>
      <c r="E30" s="76"/>
      <c r="F30" s="38"/>
      <c r="G30" s="26">
        <f>G28-G20</f>
        <v>0</v>
      </c>
      <c r="H30" s="60" t="e">
        <f>G30/TDC</f>
        <v>#DIV/0!</v>
      </c>
    </row>
    <row r="31" spans="2:8" s="11" customFormat="1" ht="7.05" customHeight="1" x14ac:dyDescent="0.3">
      <c r="B31" s="28"/>
      <c r="E31" s="22"/>
      <c r="F31" s="22"/>
      <c r="G31" s="9"/>
      <c r="H31" s="29"/>
    </row>
    <row r="32" spans="2:8" s="11" customFormat="1" ht="8.5500000000000007" customHeight="1" x14ac:dyDescent="0.3">
      <c r="B32" s="32"/>
      <c r="C32" s="2"/>
      <c r="D32" s="12"/>
      <c r="E32" s="8"/>
      <c r="F32" s="2"/>
      <c r="G32" s="8"/>
      <c r="H32" s="8"/>
    </row>
    <row r="33" spans="5:8" s="11" customFormat="1" x14ac:dyDescent="0.3">
      <c r="E33" s="22"/>
      <c r="F33" s="22"/>
      <c r="G33" s="31"/>
      <c r="H33" s="29"/>
    </row>
    <row r="34" spans="5:8" s="11" customFormat="1" x14ac:dyDescent="0.3">
      <c r="E34" s="22"/>
      <c r="F34" s="22"/>
    </row>
  </sheetData>
  <sheetProtection algorithmName="SHA-512" hashValue="mqvHV1X2yd+/+lPu41+hgdlW4LOE0Z85PHLXRRH06tsKIk8uzYLnYrMiq3Wh9z93VqgXdfx9LlQp33CNFO3g8A==" saltValue="Y4jfxs+I8WX8n1WmD5KUxw==" spinCount="100000" sheet="1" objects="1" scenarios="1"/>
  <mergeCells count="18">
    <mergeCell ref="D17:E17"/>
    <mergeCell ref="D18:E18"/>
    <mergeCell ref="D19:E19"/>
    <mergeCell ref="D20:E20"/>
    <mergeCell ref="D30:E30"/>
    <mergeCell ref="D23:E23"/>
    <mergeCell ref="D24:E24"/>
    <mergeCell ref="D25:E25"/>
    <mergeCell ref="D26:E26"/>
    <mergeCell ref="D27:E27"/>
    <mergeCell ref="D28:E28"/>
    <mergeCell ref="D16:E16"/>
    <mergeCell ref="D6:G6"/>
    <mergeCell ref="B2:H2"/>
    <mergeCell ref="B3:H3"/>
    <mergeCell ref="D14:E15"/>
    <mergeCell ref="G14:G15"/>
    <mergeCell ref="H14:H15"/>
  </mergeCells>
  <dataValidations xWindow="1265" yWindow="598" count="3">
    <dataValidation allowBlank="1" showInputMessage="1" showErrorMessage="1" prompt="Maximun AHTF funding for repair costs is $15,000." sqref="D23" xr:uid="{00000000-0002-0000-0000-000000000000}"/>
    <dataValidation allowBlank="1" showInputMessage="1" showErrorMessage="1" prompt="Maximun HOME or AHTF development subsidy is $25,000." sqref="F23:F24" xr:uid="{00000000-0002-0000-0000-000001000000}"/>
    <dataValidation allowBlank="1" showInputMessage="1" showErrorMessage="1" prompt="Maximum AHTF admin is 7.5% or $1,125." sqref="D24" xr:uid="{00000000-0002-0000-0000-000002000000}"/>
  </dataValidations>
  <printOptions horizontalCentered="1"/>
  <pageMargins left="0.7" right="0.7" top="0.75" bottom="0.75" header="0.3" footer="0.3"/>
  <pageSetup scale="83" fitToHeight="2" orientation="portrait" r:id="rId1"/>
  <headerFooter>
    <oddFooter>&amp;L&amp;"-,Italic"&amp;10&amp;K01+034Projected Sources &amp; Uses&amp;R&amp;"-,Italic"&amp;10&amp;K01+034Page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86CCA535908849AC8D7C531F32A196" ma:contentTypeVersion="5" ma:contentTypeDescription="Create a new document." ma:contentTypeScope="" ma:versionID="d93e7f728d351713223cf64feee5b2cc">
  <xsd:schema xmlns:xsd="http://www.w3.org/2001/XMLSchema" xmlns:xs="http://www.w3.org/2001/XMLSchema" xmlns:p="http://schemas.microsoft.com/office/2006/metadata/properties" xmlns:ns1="http://schemas.microsoft.com/sharepoint/v3" xmlns:ns2="151ce5e7-1996-4a34-9858-2e34f4bf01f8" xmlns:ns5="eb36fc93-e573-401b-99b9-c08a042eb042" targetNamespace="http://schemas.microsoft.com/office/2006/metadata/properties" ma:root="true" ma:fieldsID="9d2ee1f52d73f881cc7ac7e919510c9f" ns1:_="" ns2:_="" ns5:_="">
    <xsd:import namespace="http://schemas.microsoft.com/sharepoint/v3"/>
    <xsd:import namespace="151ce5e7-1996-4a34-9858-2e34f4bf01f8"/>
    <xsd:import namespace="eb36fc93-e573-401b-99b9-c08a042eb04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5:_dlc_DocId" minOccurs="0"/>
                <xsd:element ref="ns5:_dlc_DocIdUrl" minOccurs="0"/>
                <xsd:element ref="ns5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ce5e7-1996-4a34-9858-2e34f4bf01f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6fc93-e573-401b-99b9-c08a042eb042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eb36fc93-e573-401b-99b9-c08a042eb042">5YD525KZ55ZS-884480479-167</_dlc_DocId>
    <_dlc_DocIdUrl xmlns="eb36fc93-e573-401b-99b9-c08a042eb042">
      <Url>https://www.kyhousing.org/Partners/Developers/Single-Family/_layouts/15/DocIdRedir.aspx?ID=5YD525KZ55ZS-884480479-167</Url>
      <Description>5YD525KZ55ZS-884480479-167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EC2A9B0B-EAA8-42F6-93F8-4C688E3FB066}"/>
</file>

<file path=customXml/itemProps2.xml><?xml version="1.0" encoding="utf-8"?>
<ds:datastoreItem xmlns:ds="http://schemas.openxmlformats.org/officeDocument/2006/customXml" ds:itemID="{202B2BD3-ED64-4BB2-ADAC-8BE267EAD72F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0302EB7-6656-4E89-A3B4-ECA9F381ADF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9E97885-B043-40F2-934D-B89901F108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AHTF Home Repair Sources &amp; Uses</vt:lpstr>
      <vt:lpstr>'AHTF Home Repair Sources &amp; Uses'!Print_Area</vt:lpstr>
      <vt:lpstr>TDC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Smith</dc:creator>
  <cp:lastModifiedBy>Jessica Shelton</cp:lastModifiedBy>
  <cp:lastPrinted>2019-03-05T19:29:57Z</cp:lastPrinted>
  <dcterms:created xsi:type="dcterms:W3CDTF">2019-02-05T01:10:53Z</dcterms:created>
  <dcterms:modified xsi:type="dcterms:W3CDTF">2025-11-14T13:13:54Z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0x010100E586CCA535908849AC8D7C531F32A196</vt:lpwstr>
  </property>
  <property fmtid="{D5CDD505-2E9C-101B-9397-08002B2CF9AE}" pid="3" name="_dlc_DocIdItemGuid">
    <vt:lpwstr>9b81e303-f353-42ad-9e23-efd0f757ddbb</vt:lpwstr>
  </property>
</Properties>
</file>