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PROJECTS-HNAs\Statewide, KY - 23-557 (HNA and Supply Gaps KHC)\Housing Gaps\2024 gap documents\DATA TO SEND\"/>
    </mc:Choice>
  </mc:AlternateContent>
  <xr:revisionPtr revIDLastSave="0" documentId="13_ncr:1_{07F5E148-3635-4803-B374-A24B3B3F929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MI_Display" sheetId="2" r:id="rId1"/>
    <sheet name="AMI_Analys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" i="3" l="1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H2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S121" i="3"/>
  <c r="T121" i="3" s="1"/>
  <c r="R121" i="3"/>
  <c r="Q121" i="3"/>
  <c r="P121" i="3"/>
  <c r="O121" i="3"/>
  <c r="S120" i="3"/>
  <c r="T120" i="3" s="1"/>
  <c r="R120" i="3"/>
  <c r="Q120" i="3"/>
  <c r="P120" i="3"/>
  <c r="O120" i="3"/>
  <c r="S119" i="3"/>
  <c r="T119" i="3" s="1"/>
  <c r="R119" i="3"/>
  <c r="Q119" i="3"/>
  <c r="P119" i="3"/>
  <c r="O119" i="3"/>
  <c r="S118" i="3"/>
  <c r="T118" i="3" s="1"/>
  <c r="R118" i="3"/>
  <c r="Q118" i="3"/>
  <c r="P118" i="3"/>
  <c r="O118" i="3"/>
  <c r="S117" i="3"/>
  <c r="T117" i="3" s="1"/>
  <c r="R117" i="3"/>
  <c r="Q117" i="3"/>
  <c r="P117" i="3"/>
  <c r="O117" i="3"/>
  <c r="S116" i="3"/>
  <c r="T116" i="3" s="1"/>
  <c r="R116" i="3"/>
  <c r="Q116" i="3"/>
  <c r="P116" i="3"/>
  <c r="O116" i="3"/>
  <c r="S115" i="3"/>
  <c r="T115" i="3" s="1"/>
  <c r="R115" i="3"/>
  <c r="Q115" i="3"/>
  <c r="P115" i="3"/>
  <c r="O115" i="3"/>
  <c r="S114" i="3"/>
  <c r="T114" i="3" s="1"/>
  <c r="R114" i="3"/>
  <c r="Q114" i="3"/>
  <c r="P114" i="3"/>
  <c r="O114" i="3"/>
  <c r="S113" i="3"/>
  <c r="T113" i="3" s="1"/>
  <c r="R113" i="3"/>
  <c r="Q113" i="3"/>
  <c r="P113" i="3"/>
  <c r="O113" i="3"/>
  <c r="S112" i="3"/>
  <c r="T112" i="3" s="1"/>
  <c r="R112" i="3"/>
  <c r="Q112" i="3"/>
  <c r="P112" i="3"/>
  <c r="O112" i="3"/>
  <c r="S111" i="3"/>
  <c r="T111" i="3" s="1"/>
  <c r="R111" i="3"/>
  <c r="Q111" i="3"/>
  <c r="P111" i="3"/>
  <c r="O111" i="3"/>
  <c r="S110" i="3"/>
  <c r="T110" i="3" s="1"/>
  <c r="R110" i="3"/>
  <c r="Q110" i="3"/>
  <c r="P110" i="3"/>
  <c r="O110" i="3"/>
  <c r="S109" i="3"/>
  <c r="T109" i="3" s="1"/>
  <c r="R109" i="3"/>
  <c r="Q109" i="3"/>
  <c r="P109" i="3"/>
  <c r="O109" i="3"/>
  <c r="S108" i="3"/>
  <c r="T108" i="3" s="1"/>
  <c r="R108" i="3"/>
  <c r="Q108" i="3"/>
  <c r="P108" i="3"/>
  <c r="O108" i="3"/>
  <c r="S107" i="3"/>
  <c r="T107" i="3" s="1"/>
  <c r="R107" i="3"/>
  <c r="Q107" i="3"/>
  <c r="P107" i="3"/>
  <c r="O107" i="3"/>
  <c r="S106" i="3"/>
  <c r="T106" i="3" s="1"/>
  <c r="R106" i="3"/>
  <c r="Q106" i="3"/>
  <c r="P106" i="3"/>
  <c r="O106" i="3"/>
  <c r="S105" i="3"/>
  <c r="T105" i="3" s="1"/>
  <c r="R105" i="3"/>
  <c r="Q105" i="3"/>
  <c r="P105" i="3"/>
  <c r="O105" i="3"/>
  <c r="S104" i="3"/>
  <c r="T104" i="3" s="1"/>
  <c r="R104" i="3"/>
  <c r="Q104" i="3"/>
  <c r="P104" i="3"/>
  <c r="O104" i="3"/>
  <c r="S103" i="3"/>
  <c r="T103" i="3" s="1"/>
  <c r="R103" i="3"/>
  <c r="Q103" i="3"/>
  <c r="P103" i="3"/>
  <c r="O103" i="3"/>
  <c r="S102" i="3"/>
  <c r="T102" i="3" s="1"/>
  <c r="R102" i="3"/>
  <c r="Q102" i="3"/>
  <c r="P102" i="3"/>
  <c r="O102" i="3"/>
  <c r="S101" i="3"/>
  <c r="T101" i="3" s="1"/>
  <c r="R101" i="3"/>
  <c r="Q101" i="3"/>
  <c r="P101" i="3"/>
  <c r="O101" i="3"/>
  <c r="S100" i="3"/>
  <c r="T100" i="3" s="1"/>
  <c r="R100" i="3"/>
  <c r="Q100" i="3"/>
  <c r="P100" i="3"/>
  <c r="O100" i="3"/>
  <c r="S99" i="3"/>
  <c r="T99" i="3" s="1"/>
  <c r="R99" i="3"/>
  <c r="Q99" i="3"/>
  <c r="P99" i="3"/>
  <c r="O99" i="3"/>
  <c r="S98" i="3"/>
  <c r="T98" i="3" s="1"/>
  <c r="R98" i="3"/>
  <c r="Q98" i="3"/>
  <c r="P98" i="3"/>
  <c r="O98" i="3"/>
  <c r="S97" i="3"/>
  <c r="T97" i="3" s="1"/>
  <c r="R97" i="3"/>
  <c r="Q97" i="3"/>
  <c r="P97" i="3"/>
  <c r="O97" i="3"/>
  <c r="S96" i="3"/>
  <c r="T96" i="3" s="1"/>
  <c r="R96" i="3"/>
  <c r="Q96" i="3"/>
  <c r="P96" i="3"/>
  <c r="O96" i="3"/>
  <c r="S95" i="3"/>
  <c r="T95" i="3" s="1"/>
  <c r="R95" i="3"/>
  <c r="Q95" i="3"/>
  <c r="P95" i="3"/>
  <c r="O95" i="3"/>
  <c r="S94" i="3"/>
  <c r="T94" i="3" s="1"/>
  <c r="R94" i="3"/>
  <c r="Q94" i="3"/>
  <c r="P94" i="3"/>
  <c r="O94" i="3"/>
  <c r="S93" i="3"/>
  <c r="T93" i="3" s="1"/>
  <c r="R93" i="3"/>
  <c r="Q93" i="3"/>
  <c r="P93" i="3"/>
  <c r="O93" i="3"/>
  <c r="S92" i="3"/>
  <c r="T92" i="3" s="1"/>
  <c r="R92" i="3"/>
  <c r="Q92" i="3"/>
  <c r="P92" i="3"/>
  <c r="O92" i="3"/>
  <c r="S91" i="3"/>
  <c r="T91" i="3" s="1"/>
  <c r="R91" i="3"/>
  <c r="Q91" i="3"/>
  <c r="P91" i="3"/>
  <c r="O91" i="3"/>
  <c r="S90" i="3"/>
  <c r="T90" i="3" s="1"/>
  <c r="R90" i="3"/>
  <c r="Q90" i="3"/>
  <c r="P90" i="3"/>
  <c r="O90" i="3"/>
  <c r="S89" i="3"/>
  <c r="T89" i="3" s="1"/>
  <c r="R89" i="3"/>
  <c r="Q89" i="3"/>
  <c r="P89" i="3"/>
  <c r="O89" i="3"/>
  <c r="S88" i="3"/>
  <c r="T88" i="3" s="1"/>
  <c r="R88" i="3"/>
  <c r="Q88" i="3"/>
  <c r="P88" i="3"/>
  <c r="O88" i="3"/>
  <c r="S87" i="3"/>
  <c r="T87" i="3" s="1"/>
  <c r="R87" i="3"/>
  <c r="Q87" i="3"/>
  <c r="P87" i="3"/>
  <c r="O87" i="3"/>
  <c r="S86" i="3"/>
  <c r="T86" i="3" s="1"/>
  <c r="R86" i="3"/>
  <c r="Q86" i="3"/>
  <c r="P86" i="3"/>
  <c r="O86" i="3"/>
  <c r="S85" i="3"/>
  <c r="T85" i="3" s="1"/>
  <c r="R85" i="3"/>
  <c r="Q85" i="3"/>
  <c r="P85" i="3"/>
  <c r="O85" i="3"/>
  <c r="S84" i="3"/>
  <c r="T84" i="3" s="1"/>
  <c r="R84" i="3"/>
  <c r="Q84" i="3"/>
  <c r="P84" i="3"/>
  <c r="O84" i="3"/>
  <c r="S83" i="3"/>
  <c r="T83" i="3" s="1"/>
  <c r="R83" i="3"/>
  <c r="Q83" i="3"/>
  <c r="P83" i="3"/>
  <c r="O83" i="3"/>
  <c r="S82" i="3"/>
  <c r="T82" i="3" s="1"/>
  <c r="R82" i="3"/>
  <c r="Q82" i="3"/>
  <c r="P82" i="3"/>
  <c r="O82" i="3"/>
  <c r="S81" i="3"/>
  <c r="T81" i="3" s="1"/>
  <c r="R81" i="3"/>
  <c r="Q81" i="3"/>
  <c r="P81" i="3"/>
  <c r="O81" i="3"/>
  <c r="S80" i="3"/>
  <c r="T80" i="3" s="1"/>
  <c r="R80" i="3"/>
  <c r="Q80" i="3"/>
  <c r="P80" i="3"/>
  <c r="O80" i="3"/>
  <c r="S79" i="3"/>
  <c r="T79" i="3" s="1"/>
  <c r="R79" i="3"/>
  <c r="Q79" i="3"/>
  <c r="P79" i="3"/>
  <c r="O79" i="3"/>
  <c r="S78" i="3"/>
  <c r="T78" i="3" s="1"/>
  <c r="R78" i="3"/>
  <c r="Q78" i="3"/>
  <c r="P78" i="3"/>
  <c r="O78" i="3"/>
  <c r="S77" i="3"/>
  <c r="T77" i="3" s="1"/>
  <c r="R77" i="3"/>
  <c r="Q77" i="3"/>
  <c r="P77" i="3"/>
  <c r="O77" i="3"/>
  <c r="S76" i="3"/>
  <c r="T76" i="3" s="1"/>
  <c r="R76" i="3"/>
  <c r="Q76" i="3"/>
  <c r="P76" i="3"/>
  <c r="O76" i="3"/>
  <c r="S75" i="3"/>
  <c r="T75" i="3" s="1"/>
  <c r="R75" i="3"/>
  <c r="Q75" i="3"/>
  <c r="P75" i="3"/>
  <c r="O75" i="3"/>
  <c r="S74" i="3"/>
  <c r="T74" i="3" s="1"/>
  <c r="R74" i="3"/>
  <c r="Q74" i="3"/>
  <c r="P74" i="3"/>
  <c r="O74" i="3"/>
  <c r="S73" i="3"/>
  <c r="T73" i="3" s="1"/>
  <c r="R73" i="3"/>
  <c r="Q73" i="3"/>
  <c r="P73" i="3"/>
  <c r="O73" i="3"/>
  <c r="S72" i="3"/>
  <c r="T72" i="3" s="1"/>
  <c r="R72" i="3"/>
  <c r="Q72" i="3"/>
  <c r="P72" i="3"/>
  <c r="O72" i="3"/>
  <c r="S71" i="3"/>
  <c r="T71" i="3" s="1"/>
  <c r="R71" i="3"/>
  <c r="Q71" i="3"/>
  <c r="P71" i="3"/>
  <c r="O71" i="3"/>
  <c r="S70" i="3"/>
  <c r="T70" i="3" s="1"/>
  <c r="R70" i="3"/>
  <c r="Q70" i="3"/>
  <c r="P70" i="3"/>
  <c r="O70" i="3"/>
  <c r="S69" i="3"/>
  <c r="T69" i="3" s="1"/>
  <c r="R69" i="3"/>
  <c r="Q69" i="3"/>
  <c r="P69" i="3"/>
  <c r="O69" i="3"/>
  <c r="S68" i="3"/>
  <c r="T68" i="3" s="1"/>
  <c r="R68" i="3"/>
  <c r="Q68" i="3"/>
  <c r="P68" i="3"/>
  <c r="O68" i="3"/>
  <c r="S67" i="3"/>
  <c r="T67" i="3" s="1"/>
  <c r="R67" i="3"/>
  <c r="Q67" i="3"/>
  <c r="P67" i="3"/>
  <c r="O67" i="3"/>
  <c r="S66" i="3"/>
  <c r="T66" i="3" s="1"/>
  <c r="R66" i="3"/>
  <c r="Q66" i="3"/>
  <c r="P66" i="3"/>
  <c r="O66" i="3"/>
  <c r="S65" i="3"/>
  <c r="T65" i="3" s="1"/>
  <c r="R65" i="3"/>
  <c r="Q65" i="3"/>
  <c r="P65" i="3"/>
  <c r="O65" i="3"/>
  <c r="S64" i="3"/>
  <c r="T64" i="3" s="1"/>
  <c r="R64" i="3"/>
  <c r="Q64" i="3"/>
  <c r="P64" i="3"/>
  <c r="O64" i="3"/>
  <c r="S63" i="3"/>
  <c r="T63" i="3" s="1"/>
  <c r="R63" i="3"/>
  <c r="Q63" i="3"/>
  <c r="P63" i="3"/>
  <c r="O63" i="3"/>
  <c r="S62" i="3"/>
  <c r="T62" i="3" s="1"/>
  <c r="R62" i="3"/>
  <c r="Q62" i="3"/>
  <c r="P62" i="3"/>
  <c r="O62" i="3"/>
  <c r="S61" i="3"/>
  <c r="T61" i="3" s="1"/>
  <c r="R61" i="3"/>
  <c r="Q61" i="3"/>
  <c r="P61" i="3"/>
  <c r="O61" i="3"/>
  <c r="S60" i="3"/>
  <c r="T60" i="3" s="1"/>
  <c r="R60" i="3"/>
  <c r="Q60" i="3"/>
  <c r="P60" i="3"/>
  <c r="O60" i="3"/>
  <c r="S59" i="3"/>
  <c r="T59" i="3" s="1"/>
  <c r="R59" i="3"/>
  <c r="Q59" i="3"/>
  <c r="P59" i="3"/>
  <c r="O59" i="3"/>
  <c r="S58" i="3"/>
  <c r="T58" i="3" s="1"/>
  <c r="R58" i="3"/>
  <c r="Q58" i="3"/>
  <c r="P58" i="3"/>
  <c r="O58" i="3"/>
  <c r="S57" i="3"/>
  <c r="T57" i="3" s="1"/>
  <c r="R57" i="3"/>
  <c r="Q57" i="3"/>
  <c r="P57" i="3"/>
  <c r="O57" i="3"/>
  <c r="S56" i="3"/>
  <c r="T56" i="3" s="1"/>
  <c r="R56" i="3"/>
  <c r="Q56" i="3"/>
  <c r="P56" i="3"/>
  <c r="O56" i="3"/>
  <c r="S55" i="3"/>
  <c r="T55" i="3" s="1"/>
  <c r="R55" i="3"/>
  <c r="Q55" i="3"/>
  <c r="P55" i="3"/>
  <c r="O55" i="3"/>
  <c r="S54" i="3"/>
  <c r="T54" i="3" s="1"/>
  <c r="R54" i="3"/>
  <c r="Q54" i="3"/>
  <c r="P54" i="3"/>
  <c r="O54" i="3"/>
  <c r="S53" i="3"/>
  <c r="T53" i="3" s="1"/>
  <c r="R53" i="3"/>
  <c r="Q53" i="3"/>
  <c r="P53" i="3"/>
  <c r="O53" i="3"/>
  <c r="S52" i="3"/>
  <c r="T52" i="3" s="1"/>
  <c r="R52" i="3"/>
  <c r="Q52" i="3"/>
  <c r="P52" i="3"/>
  <c r="O52" i="3"/>
  <c r="S51" i="3"/>
  <c r="T51" i="3" s="1"/>
  <c r="R51" i="3"/>
  <c r="Q51" i="3"/>
  <c r="P51" i="3"/>
  <c r="O51" i="3"/>
  <c r="S50" i="3"/>
  <c r="T50" i="3" s="1"/>
  <c r="R50" i="3"/>
  <c r="Q50" i="3"/>
  <c r="P50" i="3"/>
  <c r="O50" i="3"/>
  <c r="S49" i="3"/>
  <c r="T49" i="3" s="1"/>
  <c r="R49" i="3"/>
  <c r="Q49" i="3"/>
  <c r="P49" i="3"/>
  <c r="O49" i="3"/>
  <c r="S48" i="3"/>
  <c r="T48" i="3" s="1"/>
  <c r="R48" i="3"/>
  <c r="Q48" i="3"/>
  <c r="P48" i="3"/>
  <c r="O48" i="3"/>
  <c r="S47" i="3"/>
  <c r="T47" i="3" s="1"/>
  <c r="R47" i="3"/>
  <c r="Q47" i="3"/>
  <c r="P47" i="3"/>
  <c r="O47" i="3"/>
  <c r="S46" i="3"/>
  <c r="T46" i="3" s="1"/>
  <c r="R46" i="3"/>
  <c r="Q46" i="3"/>
  <c r="P46" i="3"/>
  <c r="O46" i="3"/>
  <c r="S45" i="3"/>
  <c r="T45" i="3" s="1"/>
  <c r="R45" i="3"/>
  <c r="Q45" i="3"/>
  <c r="P45" i="3"/>
  <c r="O45" i="3"/>
  <c r="S44" i="3"/>
  <c r="T44" i="3" s="1"/>
  <c r="R44" i="3"/>
  <c r="Q44" i="3"/>
  <c r="P44" i="3"/>
  <c r="O44" i="3"/>
  <c r="S43" i="3"/>
  <c r="T43" i="3" s="1"/>
  <c r="R43" i="3"/>
  <c r="Q43" i="3"/>
  <c r="P43" i="3"/>
  <c r="O43" i="3"/>
  <c r="S42" i="3"/>
  <c r="T42" i="3" s="1"/>
  <c r="R42" i="3"/>
  <c r="Q42" i="3"/>
  <c r="P42" i="3"/>
  <c r="O42" i="3"/>
  <c r="S41" i="3"/>
  <c r="T41" i="3" s="1"/>
  <c r="R41" i="3"/>
  <c r="Q41" i="3"/>
  <c r="P41" i="3"/>
  <c r="O41" i="3"/>
  <c r="S40" i="3"/>
  <c r="T40" i="3" s="1"/>
  <c r="R40" i="3"/>
  <c r="Q40" i="3"/>
  <c r="P40" i="3"/>
  <c r="O40" i="3"/>
  <c r="S39" i="3"/>
  <c r="T39" i="3" s="1"/>
  <c r="R39" i="3"/>
  <c r="Q39" i="3"/>
  <c r="P39" i="3"/>
  <c r="O39" i="3"/>
  <c r="S38" i="3"/>
  <c r="T38" i="3" s="1"/>
  <c r="R38" i="3"/>
  <c r="Q38" i="3"/>
  <c r="P38" i="3"/>
  <c r="O38" i="3"/>
  <c r="S37" i="3"/>
  <c r="T37" i="3" s="1"/>
  <c r="R37" i="3"/>
  <c r="Q37" i="3"/>
  <c r="P37" i="3"/>
  <c r="O37" i="3"/>
  <c r="S36" i="3"/>
  <c r="T36" i="3" s="1"/>
  <c r="R36" i="3"/>
  <c r="Q36" i="3"/>
  <c r="P36" i="3"/>
  <c r="O36" i="3"/>
  <c r="S35" i="3"/>
  <c r="T35" i="3" s="1"/>
  <c r="R35" i="3"/>
  <c r="Q35" i="3"/>
  <c r="P35" i="3"/>
  <c r="O35" i="3"/>
  <c r="S34" i="3"/>
  <c r="T34" i="3" s="1"/>
  <c r="R34" i="3"/>
  <c r="Q34" i="3"/>
  <c r="P34" i="3"/>
  <c r="O34" i="3"/>
  <c r="S33" i="3"/>
  <c r="T33" i="3" s="1"/>
  <c r="R33" i="3"/>
  <c r="Q33" i="3"/>
  <c r="P33" i="3"/>
  <c r="O33" i="3"/>
  <c r="S32" i="3"/>
  <c r="T32" i="3" s="1"/>
  <c r="R32" i="3"/>
  <c r="Q32" i="3"/>
  <c r="P32" i="3"/>
  <c r="O32" i="3"/>
  <c r="S31" i="3"/>
  <c r="T31" i="3" s="1"/>
  <c r="R31" i="3"/>
  <c r="Q31" i="3"/>
  <c r="P31" i="3"/>
  <c r="O31" i="3"/>
  <c r="S30" i="3"/>
  <c r="T30" i="3" s="1"/>
  <c r="R30" i="3"/>
  <c r="Q30" i="3"/>
  <c r="P30" i="3"/>
  <c r="O30" i="3"/>
  <c r="S29" i="3"/>
  <c r="T29" i="3" s="1"/>
  <c r="R29" i="3"/>
  <c r="Q29" i="3"/>
  <c r="P29" i="3"/>
  <c r="O29" i="3"/>
  <c r="S28" i="3"/>
  <c r="T28" i="3" s="1"/>
  <c r="R28" i="3"/>
  <c r="Q28" i="3"/>
  <c r="P28" i="3"/>
  <c r="O28" i="3"/>
  <c r="S27" i="3"/>
  <c r="T27" i="3" s="1"/>
  <c r="R27" i="3"/>
  <c r="Q27" i="3"/>
  <c r="P27" i="3"/>
  <c r="O27" i="3"/>
  <c r="S26" i="3"/>
  <c r="T26" i="3" s="1"/>
  <c r="R26" i="3"/>
  <c r="Q26" i="3"/>
  <c r="P26" i="3"/>
  <c r="O26" i="3"/>
  <c r="S25" i="3"/>
  <c r="T25" i="3" s="1"/>
  <c r="R25" i="3"/>
  <c r="Q25" i="3"/>
  <c r="P25" i="3"/>
  <c r="O25" i="3"/>
  <c r="S24" i="3"/>
  <c r="T24" i="3" s="1"/>
  <c r="R24" i="3"/>
  <c r="Q24" i="3"/>
  <c r="P24" i="3"/>
  <c r="O24" i="3"/>
  <c r="S23" i="3"/>
  <c r="T23" i="3" s="1"/>
  <c r="R23" i="3"/>
  <c r="Q23" i="3"/>
  <c r="P23" i="3"/>
  <c r="O23" i="3"/>
  <c r="S22" i="3"/>
  <c r="T22" i="3" s="1"/>
  <c r="R22" i="3"/>
  <c r="Q22" i="3"/>
  <c r="P22" i="3"/>
  <c r="O22" i="3"/>
  <c r="S21" i="3"/>
  <c r="T21" i="3" s="1"/>
  <c r="R21" i="3"/>
  <c r="Q21" i="3"/>
  <c r="P21" i="3"/>
  <c r="O21" i="3"/>
  <c r="S20" i="3"/>
  <c r="T20" i="3" s="1"/>
  <c r="R20" i="3"/>
  <c r="Q20" i="3"/>
  <c r="P20" i="3"/>
  <c r="O20" i="3"/>
  <c r="S19" i="3"/>
  <c r="T19" i="3" s="1"/>
  <c r="R19" i="3"/>
  <c r="Q19" i="3"/>
  <c r="P19" i="3"/>
  <c r="O19" i="3"/>
  <c r="S18" i="3"/>
  <c r="T18" i="3" s="1"/>
  <c r="R18" i="3"/>
  <c r="Q18" i="3"/>
  <c r="P18" i="3"/>
  <c r="O18" i="3"/>
  <c r="S17" i="3"/>
  <c r="T17" i="3" s="1"/>
  <c r="R17" i="3"/>
  <c r="Q17" i="3"/>
  <c r="P17" i="3"/>
  <c r="O17" i="3"/>
  <c r="S16" i="3"/>
  <c r="T16" i="3" s="1"/>
  <c r="R16" i="3"/>
  <c r="Q16" i="3"/>
  <c r="P16" i="3"/>
  <c r="O16" i="3"/>
  <c r="S15" i="3"/>
  <c r="T15" i="3" s="1"/>
  <c r="R15" i="3"/>
  <c r="Q15" i="3"/>
  <c r="P15" i="3"/>
  <c r="O15" i="3"/>
  <c r="S14" i="3"/>
  <c r="T14" i="3" s="1"/>
  <c r="R14" i="3"/>
  <c r="Q14" i="3"/>
  <c r="P14" i="3"/>
  <c r="O14" i="3"/>
  <c r="S13" i="3"/>
  <c r="T13" i="3" s="1"/>
  <c r="R13" i="3"/>
  <c r="Q13" i="3"/>
  <c r="P13" i="3"/>
  <c r="O13" i="3"/>
  <c r="S12" i="3"/>
  <c r="T12" i="3" s="1"/>
  <c r="R12" i="3"/>
  <c r="Q12" i="3"/>
  <c r="P12" i="3"/>
  <c r="O12" i="3"/>
  <c r="S11" i="3"/>
  <c r="T11" i="3" s="1"/>
  <c r="R11" i="3"/>
  <c r="Q11" i="3"/>
  <c r="P11" i="3"/>
  <c r="O11" i="3"/>
  <c r="S10" i="3"/>
  <c r="T10" i="3" s="1"/>
  <c r="R10" i="3"/>
  <c r="Q10" i="3"/>
  <c r="P10" i="3"/>
  <c r="O10" i="3"/>
  <c r="S9" i="3"/>
  <c r="T9" i="3" s="1"/>
  <c r="R9" i="3"/>
  <c r="Q9" i="3"/>
  <c r="P9" i="3"/>
  <c r="O9" i="3"/>
  <c r="S8" i="3"/>
  <c r="T8" i="3" s="1"/>
  <c r="R8" i="3"/>
  <c r="Q8" i="3"/>
  <c r="P8" i="3"/>
  <c r="O8" i="3"/>
  <c r="S7" i="3"/>
  <c r="T7" i="3" s="1"/>
  <c r="R7" i="3"/>
  <c r="Q7" i="3"/>
  <c r="P7" i="3"/>
  <c r="O7" i="3"/>
  <c r="S6" i="3"/>
  <c r="T6" i="3" s="1"/>
  <c r="R6" i="3"/>
  <c r="Q6" i="3"/>
  <c r="P6" i="3"/>
  <c r="O6" i="3"/>
  <c r="S5" i="3"/>
  <c r="T5" i="3" s="1"/>
  <c r="R5" i="3"/>
  <c r="Q5" i="3"/>
  <c r="P5" i="3"/>
  <c r="O5" i="3"/>
  <c r="S4" i="3"/>
  <c r="T4" i="3" s="1"/>
  <c r="R4" i="3"/>
  <c r="Q4" i="3"/>
  <c r="P4" i="3"/>
  <c r="O4" i="3"/>
  <c r="S3" i="3"/>
  <c r="T3" i="3" s="1"/>
  <c r="R3" i="3"/>
  <c r="Q3" i="3"/>
  <c r="P3" i="3"/>
  <c r="O3" i="3"/>
  <c r="S2" i="3"/>
  <c r="T2" i="3" s="1"/>
  <c r="R2" i="3"/>
  <c r="Q2" i="3"/>
  <c r="P2" i="3"/>
  <c r="O2" i="3"/>
  <c r="M121" i="3"/>
  <c r="N121" i="3" s="1"/>
  <c r="L121" i="3"/>
  <c r="K121" i="3"/>
  <c r="J121" i="3"/>
  <c r="I121" i="3"/>
  <c r="M120" i="3"/>
  <c r="N120" i="3" s="1"/>
  <c r="L120" i="3"/>
  <c r="K120" i="3"/>
  <c r="J120" i="3"/>
  <c r="I120" i="3"/>
  <c r="M119" i="3"/>
  <c r="N119" i="3" s="1"/>
  <c r="L119" i="3"/>
  <c r="K119" i="3"/>
  <c r="J119" i="3"/>
  <c r="I119" i="3"/>
  <c r="M118" i="3"/>
  <c r="N118" i="3" s="1"/>
  <c r="L118" i="3"/>
  <c r="K118" i="3"/>
  <c r="J118" i="3"/>
  <c r="I118" i="3"/>
  <c r="N117" i="3"/>
  <c r="M117" i="3"/>
  <c r="L117" i="3"/>
  <c r="K117" i="3"/>
  <c r="J117" i="3"/>
  <c r="I117" i="3"/>
  <c r="M116" i="3"/>
  <c r="N116" i="3" s="1"/>
  <c r="L116" i="3"/>
  <c r="K116" i="3"/>
  <c r="J116" i="3"/>
  <c r="I116" i="3"/>
  <c r="M115" i="3"/>
  <c r="N115" i="3" s="1"/>
  <c r="L115" i="3"/>
  <c r="K115" i="3"/>
  <c r="J115" i="3"/>
  <c r="I115" i="3"/>
  <c r="N114" i="3"/>
  <c r="M114" i="3"/>
  <c r="L114" i="3"/>
  <c r="K114" i="3"/>
  <c r="J114" i="3"/>
  <c r="I114" i="3"/>
  <c r="M113" i="3"/>
  <c r="N113" i="3" s="1"/>
  <c r="L113" i="3"/>
  <c r="K113" i="3"/>
  <c r="J113" i="3"/>
  <c r="I113" i="3"/>
  <c r="N112" i="3"/>
  <c r="M112" i="3"/>
  <c r="L112" i="3"/>
  <c r="K112" i="3"/>
  <c r="J112" i="3"/>
  <c r="I112" i="3"/>
  <c r="M111" i="3"/>
  <c r="N111" i="3" s="1"/>
  <c r="L111" i="3"/>
  <c r="K111" i="3"/>
  <c r="J111" i="3"/>
  <c r="I111" i="3"/>
  <c r="M110" i="3"/>
  <c r="N110" i="3" s="1"/>
  <c r="L110" i="3"/>
  <c r="K110" i="3"/>
  <c r="J110" i="3"/>
  <c r="I110" i="3"/>
  <c r="N109" i="3"/>
  <c r="M109" i="3"/>
  <c r="L109" i="3"/>
  <c r="K109" i="3"/>
  <c r="J109" i="3"/>
  <c r="I109" i="3"/>
  <c r="M108" i="3"/>
  <c r="N108" i="3" s="1"/>
  <c r="L108" i="3"/>
  <c r="K108" i="3"/>
  <c r="J108" i="3"/>
  <c r="I108" i="3"/>
  <c r="M107" i="3"/>
  <c r="N107" i="3" s="1"/>
  <c r="L107" i="3"/>
  <c r="K107" i="3"/>
  <c r="J107" i="3"/>
  <c r="I107" i="3"/>
  <c r="N106" i="3"/>
  <c r="M106" i="3"/>
  <c r="L106" i="3"/>
  <c r="K106" i="3"/>
  <c r="J106" i="3"/>
  <c r="I106" i="3"/>
  <c r="M105" i="3"/>
  <c r="N105" i="3" s="1"/>
  <c r="L105" i="3"/>
  <c r="K105" i="3"/>
  <c r="J105" i="3"/>
  <c r="I105" i="3"/>
  <c r="N104" i="3"/>
  <c r="M104" i="3"/>
  <c r="L104" i="3"/>
  <c r="K104" i="3"/>
  <c r="J104" i="3"/>
  <c r="I104" i="3"/>
  <c r="M103" i="3"/>
  <c r="N103" i="3" s="1"/>
  <c r="L103" i="3"/>
  <c r="K103" i="3"/>
  <c r="J103" i="3"/>
  <c r="I103" i="3"/>
  <c r="M102" i="3"/>
  <c r="N102" i="3" s="1"/>
  <c r="L102" i="3"/>
  <c r="K102" i="3"/>
  <c r="J102" i="3"/>
  <c r="I102" i="3"/>
  <c r="N101" i="3"/>
  <c r="M101" i="3"/>
  <c r="L101" i="3"/>
  <c r="K101" i="3"/>
  <c r="J101" i="3"/>
  <c r="I101" i="3"/>
  <c r="M100" i="3"/>
  <c r="N100" i="3" s="1"/>
  <c r="L100" i="3"/>
  <c r="K100" i="3"/>
  <c r="J100" i="3"/>
  <c r="I100" i="3"/>
  <c r="M99" i="3"/>
  <c r="N99" i="3" s="1"/>
  <c r="L99" i="3"/>
  <c r="K99" i="3"/>
  <c r="J99" i="3"/>
  <c r="I99" i="3"/>
  <c r="N98" i="3"/>
  <c r="M98" i="3"/>
  <c r="L98" i="3"/>
  <c r="K98" i="3"/>
  <c r="J98" i="3"/>
  <c r="I98" i="3"/>
  <c r="M97" i="3"/>
  <c r="N97" i="3" s="1"/>
  <c r="L97" i="3"/>
  <c r="K97" i="3"/>
  <c r="J97" i="3"/>
  <c r="I97" i="3"/>
  <c r="N96" i="3"/>
  <c r="M96" i="3"/>
  <c r="L96" i="3"/>
  <c r="K96" i="3"/>
  <c r="J96" i="3"/>
  <c r="I96" i="3"/>
  <c r="M95" i="3"/>
  <c r="N95" i="3" s="1"/>
  <c r="L95" i="3"/>
  <c r="K95" i="3"/>
  <c r="J95" i="3"/>
  <c r="I95" i="3"/>
  <c r="M94" i="3"/>
  <c r="N94" i="3" s="1"/>
  <c r="L94" i="3"/>
  <c r="K94" i="3"/>
  <c r="J94" i="3"/>
  <c r="I94" i="3"/>
  <c r="N93" i="3"/>
  <c r="M93" i="3"/>
  <c r="L93" i="3"/>
  <c r="K93" i="3"/>
  <c r="J93" i="3"/>
  <c r="I93" i="3"/>
  <c r="M92" i="3"/>
  <c r="N92" i="3" s="1"/>
  <c r="L92" i="3"/>
  <c r="K92" i="3"/>
  <c r="J92" i="3"/>
  <c r="I92" i="3"/>
  <c r="M91" i="3"/>
  <c r="N91" i="3" s="1"/>
  <c r="L91" i="3"/>
  <c r="K91" i="3"/>
  <c r="J91" i="3"/>
  <c r="I91" i="3"/>
  <c r="N90" i="3"/>
  <c r="M90" i="3"/>
  <c r="L90" i="3"/>
  <c r="K90" i="3"/>
  <c r="J90" i="3"/>
  <c r="I90" i="3"/>
  <c r="M89" i="3"/>
  <c r="N89" i="3" s="1"/>
  <c r="L89" i="3"/>
  <c r="K89" i="3"/>
  <c r="J89" i="3"/>
  <c r="I89" i="3"/>
  <c r="N88" i="3"/>
  <c r="M88" i="3"/>
  <c r="L88" i="3"/>
  <c r="K88" i="3"/>
  <c r="J88" i="3"/>
  <c r="I88" i="3"/>
  <c r="M87" i="3"/>
  <c r="N87" i="3" s="1"/>
  <c r="L87" i="3"/>
  <c r="K87" i="3"/>
  <c r="J87" i="3"/>
  <c r="I87" i="3"/>
  <c r="M86" i="3"/>
  <c r="N86" i="3" s="1"/>
  <c r="L86" i="3"/>
  <c r="K86" i="3"/>
  <c r="J86" i="3"/>
  <c r="I86" i="3"/>
  <c r="N85" i="3"/>
  <c r="M85" i="3"/>
  <c r="L85" i="3"/>
  <c r="K85" i="3"/>
  <c r="J85" i="3"/>
  <c r="I85" i="3"/>
  <c r="M84" i="3"/>
  <c r="N84" i="3" s="1"/>
  <c r="L84" i="3"/>
  <c r="K84" i="3"/>
  <c r="J84" i="3"/>
  <c r="I84" i="3"/>
  <c r="M83" i="3"/>
  <c r="N83" i="3" s="1"/>
  <c r="L83" i="3"/>
  <c r="K83" i="3"/>
  <c r="J83" i="3"/>
  <c r="I83" i="3"/>
  <c r="N82" i="3"/>
  <c r="M82" i="3"/>
  <c r="L82" i="3"/>
  <c r="K82" i="3"/>
  <c r="J82" i="3"/>
  <c r="I82" i="3"/>
  <c r="M81" i="3"/>
  <c r="N81" i="3" s="1"/>
  <c r="L81" i="3"/>
  <c r="K81" i="3"/>
  <c r="J81" i="3"/>
  <c r="I81" i="3"/>
  <c r="N80" i="3"/>
  <c r="M80" i="3"/>
  <c r="L80" i="3"/>
  <c r="K80" i="3"/>
  <c r="J80" i="3"/>
  <c r="I80" i="3"/>
  <c r="M79" i="3"/>
  <c r="N79" i="3" s="1"/>
  <c r="L79" i="3"/>
  <c r="K79" i="3"/>
  <c r="J79" i="3"/>
  <c r="I79" i="3"/>
  <c r="M78" i="3"/>
  <c r="N78" i="3" s="1"/>
  <c r="L78" i="3"/>
  <c r="K78" i="3"/>
  <c r="J78" i="3"/>
  <c r="I78" i="3"/>
  <c r="N77" i="3"/>
  <c r="M77" i="3"/>
  <c r="L77" i="3"/>
  <c r="K77" i="3"/>
  <c r="J77" i="3"/>
  <c r="I77" i="3"/>
  <c r="M76" i="3"/>
  <c r="N76" i="3" s="1"/>
  <c r="L76" i="3"/>
  <c r="K76" i="3"/>
  <c r="J76" i="3"/>
  <c r="I76" i="3"/>
  <c r="M75" i="3"/>
  <c r="N75" i="3" s="1"/>
  <c r="L75" i="3"/>
  <c r="K75" i="3"/>
  <c r="J75" i="3"/>
  <c r="I75" i="3"/>
  <c r="N74" i="3"/>
  <c r="M74" i="3"/>
  <c r="L74" i="3"/>
  <c r="K74" i="3"/>
  <c r="J74" i="3"/>
  <c r="I74" i="3"/>
  <c r="M73" i="3"/>
  <c r="N73" i="3" s="1"/>
  <c r="L73" i="3"/>
  <c r="K73" i="3"/>
  <c r="J73" i="3"/>
  <c r="I73" i="3"/>
  <c r="N72" i="3"/>
  <c r="M72" i="3"/>
  <c r="L72" i="3"/>
  <c r="K72" i="3"/>
  <c r="J72" i="3"/>
  <c r="I72" i="3"/>
  <c r="M71" i="3"/>
  <c r="N71" i="3" s="1"/>
  <c r="L71" i="3"/>
  <c r="K71" i="3"/>
  <c r="J71" i="3"/>
  <c r="I71" i="3"/>
  <c r="M70" i="3"/>
  <c r="N70" i="3" s="1"/>
  <c r="L70" i="3"/>
  <c r="K70" i="3"/>
  <c r="J70" i="3"/>
  <c r="I70" i="3"/>
  <c r="M69" i="3"/>
  <c r="N69" i="3" s="1"/>
  <c r="L69" i="3"/>
  <c r="K69" i="3"/>
  <c r="J69" i="3"/>
  <c r="I69" i="3"/>
  <c r="M68" i="3"/>
  <c r="N68" i="3" s="1"/>
  <c r="L68" i="3"/>
  <c r="K68" i="3"/>
  <c r="J68" i="3"/>
  <c r="I68" i="3"/>
  <c r="M67" i="3"/>
  <c r="N67" i="3" s="1"/>
  <c r="L67" i="3"/>
  <c r="K67" i="3"/>
  <c r="J67" i="3"/>
  <c r="I67" i="3"/>
  <c r="N66" i="3"/>
  <c r="M66" i="3"/>
  <c r="L66" i="3"/>
  <c r="K66" i="3"/>
  <c r="J66" i="3"/>
  <c r="I66" i="3"/>
  <c r="M65" i="3"/>
  <c r="N65" i="3" s="1"/>
  <c r="L65" i="3"/>
  <c r="K65" i="3"/>
  <c r="J65" i="3"/>
  <c r="I65" i="3"/>
  <c r="N64" i="3"/>
  <c r="M64" i="3"/>
  <c r="L64" i="3"/>
  <c r="K64" i="3"/>
  <c r="J64" i="3"/>
  <c r="I64" i="3"/>
  <c r="M63" i="3"/>
  <c r="N63" i="3" s="1"/>
  <c r="L63" i="3"/>
  <c r="K63" i="3"/>
  <c r="J63" i="3"/>
  <c r="I63" i="3"/>
  <c r="M62" i="3"/>
  <c r="N62" i="3" s="1"/>
  <c r="L62" i="3"/>
  <c r="K62" i="3"/>
  <c r="J62" i="3"/>
  <c r="I62" i="3"/>
  <c r="M61" i="3"/>
  <c r="N61" i="3" s="1"/>
  <c r="L61" i="3"/>
  <c r="K61" i="3"/>
  <c r="J61" i="3"/>
  <c r="I61" i="3"/>
  <c r="M60" i="3"/>
  <c r="N60" i="3" s="1"/>
  <c r="L60" i="3"/>
  <c r="K60" i="3"/>
  <c r="J60" i="3"/>
  <c r="I60" i="3"/>
  <c r="M59" i="3"/>
  <c r="N59" i="3" s="1"/>
  <c r="L59" i="3"/>
  <c r="K59" i="3"/>
  <c r="J59" i="3"/>
  <c r="I59" i="3"/>
  <c r="N58" i="3"/>
  <c r="M58" i="3"/>
  <c r="L58" i="3"/>
  <c r="K58" i="3"/>
  <c r="J58" i="3"/>
  <c r="I58" i="3"/>
  <c r="M57" i="3"/>
  <c r="N57" i="3" s="1"/>
  <c r="L57" i="3"/>
  <c r="K57" i="3"/>
  <c r="J57" i="3"/>
  <c r="I57" i="3"/>
  <c r="N56" i="3"/>
  <c r="M56" i="3"/>
  <c r="L56" i="3"/>
  <c r="K56" i="3"/>
  <c r="J56" i="3"/>
  <c r="I56" i="3"/>
  <c r="M55" i="3"/>
  <c r="N55" i="3" s="1"/>
  <c r="L55" i="3"/>
  <c r="K55" i="3"/>
  <c r="J55" i="3"/>
  <c r="I55" i="3"/>
  <c r="M54" i="3"/>
  <c r="N54" i="3" s="1"/>
  <c r="L54" i="3"/>
  <c r="K54" i="3"/>
  <c r="J54" i="3"/>
  <c r="I54" i="3"/>
  <c r="M53" i="3"/>
  <c r="N53" i="3" s="1"/>
  <c r="L53" i="3"/>
  <c r="K53" i="3"/>
  <c r="J53" i="3"/>
  <c r="I53" i="3"/>
  <c r="M52" i="3"/>
  <c r="N52" i="3" s="1"/>
  <c r="L52" i="3"/>
  <c r="K52" i="3"/>
  <c r="J52" i="3"/>
  <c r="I52" i="3"/>
  <c r="M51" i="3"/>
  <c r="N51" i="3" s="1"/>
  <c r="L51" i="3"/>
  <c r="K51" i="3"/>
  <c r="J51" i="3"/>
  <c r="I51" i="3"/>
  <c r="N50" i="3"/>
  <c r="M50" i="3"/>
  <c r="L50" i="3"/>
  <c r="K50" i="3"/>
  <c r="J50" i="3"/>
  <c r="I50" i="3"/>
  <c r="M49" i="3"/>
  <c r="N49" i="3" s="1"/>
  <c r="L49" i="3"/>
  <c r="K49" i="3"/>
  <c r="J49" i="3"/>
  <c r="I49" i="3"/>
  <c r="N48" i="3"/>
  <c r="M48" i="3"/>
  <c r="L48" i="3"/>
  <c r="K48" i="3"/>
  <c r="J48" i="3"/>
  <c r="I48" i="3"/>
  <c r="M47" i="3"/>
  <c r="N47" i="3" s="1"/>
  <c r="L47" i="3"/>
  <c r="K47" i="3"/>
  <c r="J47" i="3"/>
  <c r="I47" i="3"/>
  <c r="M46" i="3"/>
  <c r="N46" i="3" s="1"/>
  <c r="L46" i="3"/>
  <c r="K46" i="3"/>
  <c r="J46" i="3"/>
  <c r="I46" i="3"/>
  <c r="M45" i="3"/>
  <c r="N45" i="3" s="1"/>
  <c r="L45" i="3"/>
  <c r="K45" i="3"/>
  <c r="J45" i="3"/>
  <c r="I45" i="3"/>
  <c r="M44" i="3"/>
  <c r="N44" i="3" s="1"/>
  <c r="L44" i="3"/>
  <c r="K44" i="3"/>
  <c r="J44" i="3"/>
  <c r="I44" i="3"/>
  <c r="M43" i="3"/>
  <c r="N43" i="3" s="1"/>
  <c r="L43" i="3"/>
  <c r="K43" i="3"/>
  <c r="J43" i="3"/>
  <c r="I43" i="3"/>
  <c r="N42" i="3"/>
  <c r="M42" i="3"/>
  <c r="L42" i="3"/>
  <c r="K42" i="3"/>
  <c r="J42" i="3"/>
  <c r="I42" i="3"/>
  <c r="M41" i="3"/>
  <c r="N41" i="3" s="1"/>
  <c r="L41" i="3"/>
  <c r="K41" i="3"/>
  <c r="J41" i="3"/>
  <c r="I41" i="3"/>
  <c r="M40" i="3"/>
  <c r="N40" i="3" s="1"/>
  <c r="L40" i="3"/>
  <c r="K40" i="3"/>
  <c r="J40" i="3"/>
  <c r="I40" i="3"/>
  <c r="M39" i="3"/>
  <c r="N39" i="3" s="1"/>
  <c r="L39" i="3"/>
  <c r="K39" i="3"/>
  <c r="J39" i="3"/>
  <c r="I39" i="3"/>
  <c r="M38" i="3"/>
  <c r="N38" i="3" s="1"/>
  <c r="L38" i="3"/>
  <c r="K38" i="3"/>
  <c r="J38" i="3"/>
  <c r="I38" i="3"/>
  <c r="M37" i="3"/>
  <c r="N37" i="3" s="1"/>
  <c r="L37" i="3"/>
  <c r="K37" i="3"/>
  <c r="J37" i="3"/>
  <c r="I37" i="3"/>
  <c r="M36" i="3"/>
  <c r="N36" i="3" s="1"/>
  <c r="L36" i="3"/>
  <c r="K36" i="3"/>
  <c r="J36" i="3"/>
  <c r="I36" i="3"/>
  <c r="M35" i="3"/>
  <c r="N35" i="3" s="1"/>
  <c r="L35" i="3"/>
  <c r="K35" i="3"/>
  <c r="J35" i="3"/>
  <c r="I35" i="3"/>
  <c r="N34" i="3"/>
  <c r="M34" i="3"/>
  <c r="L34" i="3"/>
  <c r="K34" i="3"/>
  <c r="J34" i="3"/>
  <c r="I34" i="3"/>
  <c r="M33" i="3"/>
  <c r="N33" i="3" s="1"/>
  <c r="L33" i="3"/>
  <c r="K33" i="3"/>
  <c r="J33" i="3"/>
  <c r="I33" i="3"/>
  <c r="M32" i="3"/>
  <c r="N32" i="3" s="1"/>
  <c r="L32" i="3"/>
  <c r="K32" i="3"/>
  <c r="J32" i="3"/>
  <c r="I32" i="3"/>
  <c r="M31" i="3"/>
  <c r="N31" i="3" s="1"/>
  <c r="L31" i="3"/>
  <c r="K31" i="3"/>
  <c r="J31" i="3"/>
  <c r="I31" i="3"/>
  <c r="M30" i="3"/>
  <c r="N30" i="3" s="1"/>
  <c r="L30" i="3"/>
  <c r="K30" i="3"/>
  <c r="J30" i="3"/>
  <c r="I30" i="3"/>
  <c r="M29" i="3"/>
  <c r="N29" i="3" s="1"/>
  <c r="L29" i="3"/>
  <c r="K29" i="3"/>
  <c r="J29" i="3"/>
  <c r="I29" i="3"/>
  <c r="M28" i="3"/>
  <c r="N28" i="3" s="1"/>
  <c r="L28" i="3"/>
  <c r="K28" i="3"/>
  <c r="J28" i="3"/>
  <c r="I28" i="3"/>
  <c r="M27" i="3"/>
  <c r="N27" i="3" s="1"/>
  <c r="L27" i="3"/>
  <c r="K27" i="3"/>
  <c r="J27" i="3"/>
  <c r="I27" i="3"/>
  <c r="N26" i="3"/>
  <c r="M26" i="3"/>
  <c r="L26" i="3"/>
  <c r="K26" i="3"/>
  <c r="J26" i="3"/>
  <c r="I26" i="3"/>
  <c r="M25" i="3"/>
  <c r="N25" i="3" s="1"/>
  <c r="L25" i="3"/>
  <c r="K25" i="3"/>
  <c r="J25" i="3"/>
  <c r="I25" i="3"/>
  <c r="M24" i="3"/>
  <c r="N24" i="3" s="1"/>
  <c r="L24" i="3"/>
  <c r="K24" i="3"/>
  <c r="J24" i="3"/>
  <c r="I24" i="3"/>
  <c r="M23" i="3"/>
  <c r="N23" i="3" s="1"/>
  <c r="L23" i="3"/>
  <c r="K23" i="3"/>
  <c r="J23" i="3"/>
  <c r="I23" i="3"/>
  <c r="M22" i="3"/>
  <c r="N22" i="3" s="1"/>
  <c r="L22" i="3"/>
  <c r="K22" i="3"/>
  <c r="J22" i="3"/>
  <c r="I22" i="3"/>
  <c r="M21" i="3"/>
  <c r="N21" i="3" s="1"/>
  <c r="L21" i="3"/>
  <c r="K21" i="3"/>
  <c r="J21" i="3"/>
  <c r="I21" i="3"/>
  <c r="M20" i="3"/>
  <c r="N20" i="3" s="1"/>
  <c r="L20" i="3"/>
  <c r="K20" i="3"/>
  <c r="J20" i="3"/>
  <c r="I20" i="3"/>
  <c r="M19" i="3"/>
  <c r="N19" i="3" s="1"/>
  <c r="L19" i="3"/>
  <c r="K19" i="3"/>
  <c r="J19" i="3"/>
  <c r="I19" i="3"/>
  <c r="N18" i="3"/>
  <c r="M18" i="3"/>
  <c r="L18" i="3"/>
  <c r="K18" i="3"/>
  <c r="J18" i="3"/>
  <c r="I18" i="3"/>
  <c r="M17" i="3"/>
  <c r="N17" i="3" s="1"/>
  <c r="L17" i="3"/>
  <c r="K17" i="3"/>
  <c r="J17" i="3"/>
  <c r="I17" i="3"/>
  <c r="M16" i="3"/>
  <c r="N16" i="3" s="1"/>
  <c r="L16" i="3"/>
  <c r="K16" i="3"/>
  <c r="J16" i="3"/>
  <c r="I16" i="3"/>
  <c r="M15" i="3"/>
  <c r="N15" i="3" s="1"/>
  <c r="L15" i="3"/>
  <c r="K15" i="3"/>
  <c r="J15" i="3"/>
  <c r="I15" i="3"/>
  <c r="M14" i="3"/>
  <c r="N14" i="3" s="1"/>
  <c r="L14" i="3"/>
  <c r="K14" i="3"/>
  <c r="J14" i="3"/>
  <c r="I14" i="3"/>
  <c r="M13" i="3"/>
  <c r="N13" i="3" s="1"/>
  <c r="L13" i="3"/>
  <c r="K13" i="3"/>
  <c r="J13" i="3"/>
  <c r="I13" i="3"/>
  <c r="M12" i="3"/>
  <c r="N12" i="3" s="1"/>
  <c r="L12" i="3"/>
  <c r="K12" i="3"/>
  <c r="J12" i="3"/>
  <c r="I12" i="3"/>
  <c r="M11" i="3"/>
  <c r="N11" i="3" s="1"/>
  <c r="L11" i="3"/>
  <c r="K11" i="3"/>
  <c r="J11" i="3"/>
  <c r="I11" i="3"/>
  <c r="N10" i="3"/>
  <c r="M10" i="3"/>
  <c r="L10" i="3"/>
  <c r="K10" i="3"/>
  <c r="J10" i="3"/>
  <c r="I10" i="3"/>
  <c r="M9" i="3"/>
  <c r="N9" i="3" s="1"/>
  <c r="L9" i="3"/>
  <c r="K9" i="3"/>
  <c r="J9" i="3"/>
  <c r="I9" i="3"/>
  <c r="M8" i="3"/>
  <c r="N8" i="3" s="1"/>
  <c r="L8" i="3"/>
  <c r="K8" i="3"/>
  <c r="J8" i="3"/>
  <c r="I8" i="3"/>
  <c r="M7" i="3"/>
  <c r="N7" i="3" s="1"/>
  <c r="L7" i="3"/>
  <c r="K7" i="3"/>
  <c r="J7" i="3"/>
  <c r="I7" i="3"/>
  <c r="M6" i="3"/>
  <c r="N6" i="3" s="1"/>
  <c r="L6" i="3"/>
  <c r="K6" i="3"/>
  <c r="J6" i="3"/>
  <c r="I6" i="3"/>
  <c r="M5" i="3"/>
  <c r="N5" i="3" s="1"/>
  <c r="L5" i="3"/>
  <c r="K5" i="3"/>
  <c r="J5" i="3"/>
  <c r="I5" i="3"/>
  <c r="M4" i="3"/>
  <c r="N4" i="3" s="1"/>
  <c r="L4" i="3"/>
  <c r="K4" i="3"/>
  <c r="J4" i="3"/>
  <c r="I4" i="3"/>
  <c r="M3" i="3"/>
  <c r="N3" i="3" s="1"/>
  <c r="L3" i="3"/>
  <c r="K3" i="3"/>
  <c r="J3" i="3"/>
  <c r="I3" i="3"/>
  <c r="M2" i="3"/>
  <c r="N2" i="3" s="1"/>
  <c r="L2" i="3"/>
  <c r="K2" i="3"/>
  <c r="J2" i="3"/>
  <c r="I2" i="3"/>
  <c r="C3" i="3"/>
  <c r="D3" i="3"/>
  <c r="E3" i="3"/>
  <c r="F3" i="3"/>
  <c r="G3" i="3"/>
  <c r="H3" i="3" s="1"/>
  <c r="C4" i="3"/>
  <c r="D4" i="3"/>
  <c r="E4" i="3"/>
  <c r="F4" i="3"/>
  <c r="G4" i="3"/>
  <c r="H4" i="3" s="1"/>
  <c r="C5" i="3"/>
  <c r="D5" i="3"/>
  <c r="E5" i="3"/>
  <c r="F5" i="3"/>
  <c r="G5" i="3"/>
  <c r="H5" i="3" s="1"/>
  <c r="C6" i="3"/>
  <c r="D6" i="3"/>
  <c r="E6" i="3"/>
  <c r="F6" i="3"/>
  <c r="G6" i="3"/>
  <c r="H6" i="3" s="1"/>
  <c r="C7" i="3"/>
  <c r="D7" i="3"/>
  <c r="E7" i="3"/>
  <c r="F7" i="3"/>
  <c r="G7" i="3"/>
  <c r="H7" i="3"/>
  <c r="C8" i="3"/>
  <c r="D8" i="3"/>
  <c r="E8" i="3"/>
  <c r="F8" i="3"/>
  <c r="G8" i="3"/>
  <c r="H8" i="3" s="1"/>
  <c r="C9" i="3"/>
  <c r="D9" i="3"/>
  <c r="E9" i="3"/>
  <c r="F9" i="3"/>
  <c r="G9" i="3"/>
  <c r="H9" i="3"/>
  <c r="C10" i="3"/>
  <c r="D10" i="3"/>
  <c r="E10" i="3"/>
  <c r="F10" i="3"/>
  <c r="G10" i="3"/>
  <c r="H10" i="3"/>
  <c r="C11" i="3"/>
  <c r="D11" i="3"/>
  <c r="E11" i="3"/>
  <c r="F11" i="3"/>
  <c r="G11" i="3"/>
  <c r="H11" i="3"/>
  <c r="C12" i="3"/>
  <c r="D12" i="3"/>
  <c r="E12" i="3"/>
  <c r="F12" i="3"/>
  <c r="G12" i="3"/>
  <c r="H12" i="3" s="1"/>
  <c r="C13" i="3"/>
  <c r="D13" i="3"/>
  <c r="E13" i="3"/>
  <c r="F13" i="3"/>
  <c r="G13" i="3"/>
  <c r="H13" i="3" s="1"/>
  <c r="C14" i="3"/>
  <c r="D14" i="3"/>
  <c r="E14" i="3"/>
  <c r="F14" i="3"/>
  <c r="G14" i="3"/>
  <c r="H14" i="3" s="1"/>
  <c r="C15" i="3"/>
  <c r="D15" i="3"/>
  <c r="E15" i="3"/>
  <c r="F15" i="3"/>
  <c r="G15" i="3"/>
  <c r="H15" i="3"/>
  <c r="C16" i="3"/>
  <c r="D16" i="3"/>
  <c r="E16" i="3"/>
  <c r="F16" i="3"/>
  <c r="G16" i="3"/>
  <c r="H16" i="3" s="1"/>
  <c r="C17" i="3"/>
  <c r="D17" i="3"/>
  <c r="E17" i="3"/>
  <c r="F17" i="3"/>
  <c r="G17" i="3"/>
  <c r="H17" i="3"/>
  <c r="C18" i="3"/>
  <c r="D18" i="3"/>
  <c r="E18" i="3"/>
  <c r="F18" i="3"/>
  <c r="G18" i="3"/>
  <c r="H18" i="3"/>
  <c r="C19" i="3"/>
  <c r="D19" i="3"/>
  <c r="E19" i="3"/>
  <c r="F19" i="3"/>
  <c r="G19" i="3"/>
  <c r="H19" i="3"/>
  <c r="C20" i="3"/>
  <c r="D20" i="3"/>
  <c r="E20" i="3"/>
  <c r="F20" i="3"/>
  <c r="G20" i="3"/>
  <c r="H20" i="3" s="1"/>
  <c r="C21" i="3"/>
  <c r="D21" i="3"/>
  <c r="E21" i="3"/>
  <c r="F21" i="3"/>
  <c r="G21" i="3"/>
  <c r="H21" i="3" s="1"/>
  <c r="C22" i="3"/>
  <c r="D22" i="3"/>
  <c r="E22" i="3"/>
  <c r="F22" i="3"/>
  <c r="G22" i="3"/>
  <c r="H22" i="3" s="1"/>
  <c r="C23" i="3"/>
  <c r="D23" i="3"/>
  <c r="E23" i="3"/>
  <c r="F23" i="3"/>
  <c r="G23" i="3"/>
  <c r="H23" i="3"/>
  <c r="C24" i="3"/>
  <c r="D24" i="3"/>
  <c r="E24" i="3"/>
  <c r="F24" i="3"/>
  <c r="G24" i="3"/>
  <c r="H24" i="3" s="1"/>
  <c r="C25" i="3"/>
  <c r="D25" i="3"/>
  <c r="E25" i="3"/>
  <c r="F25" i="3"/>
  <c r="G25" i="3"/>
  <c r="H25" i="3"/>
  <c r="C26" i="3"/>
  <c r="D26" i="3"/>
  <c r="E26" i="3"/>
  <c r="F26" i="3"/>
  <c r="G26" i="3"/>
  <c r="H26" i="3"/>
  <c r="C27" i="3"/>
  <c r="D27" i="3"/>
  <c r="E27" i="3"/>
  <c r="F27" i="3"/>
  <c r="G27" i="3"/>
  <c r="H27" i="3"/>
  <c r="C28" i="3"/>
  <c r="D28" i="3"/>
  <c r="E28" i="3"/>
  <c r="F28" i="3"/>
  <c r="G28" i="3"/>
  <c r="H28" i="3" s="1"/>
  <c r="C29" i="3"/>
  <c r="D29" i="3"/>
  <c r="E29" i="3"/>
  <c r="F29" i="3"/>
  <c r="G29" i="3"/>
  <c r="H29" i="3" s="1"/>
  <c r="C30" i="3"/>
  <c r="D30" i="3"/>
  <c r="E30" i="3"/>
  <c r="F30" i="3"/>
  <c r="G30" i="3"/>
  <c r="H30" i="3" s="1"/>
  <c r="C31" i="3"/>
  <c r="D31" i="3"/>
  <c r="E31" i="3"/>
  <c r="F31" i="3"/>
  <c r="G31" i="3"/>
  <c r="H31" i="3"/>
  <c r="C32" i="3"/>
  <c r="D32" i="3"/>
  <c r="E32" i="3"/>
  <c r="F32" i="3"/>
  <c r="G32" i="3"/>
  <c r="H32" i="3" s="1"/>
  <c r="C33" i="3"/>
  <c r="D33" i="3"/>
  <c r="E33" i="3"/>
  <c r="F33" i="3"/>
  <c r="G33" i="3"/>
  <c r="H33" i="3"/>
  <c r="C34" i="3"/>
  <c r="D34" i="3"/>
  <c r="E34" i="3"/>
  <c r="F34" i="3"/>
  <c r="G34" i="3"/>
  <c r="H34" i="3"/>
  <c r="C35" i="3"/>
  <c r="D35" i="3"/>
  <c r="E35" i="3"/>
  <c r="F35" i="3"/>
  <c r="G35" i="3"/>
  <c r="H35" i="3"/>
  <c r="C36" i="3"/>
  <c r="D36" i="3"/>
  <c r="E36" i="3"/>
  <c r="F36" i="3"/>
  <c r="G36" i="3"/>
  <c r="H36" i="3" s="1"/>
  <c r="C37" i="3"/>
  <c r="D37" i="3"/>
  <c r="E37" i="3"/>
  <c r="F37" i="3"/>
  <c r="G37" i="3"/>
  <c r="H37" i="3" s="1"/>
  <c r="C38" i="3"/>
  <c r="D38" i="3"/>
  <c r="E38" i="3"/>
  <c r="F38" i="3"/>
  <c r="G38" i="3"/>
  <c r="H38" i="3" s="1"/>
  <c r="C39" i="3"/>
  <c r="D39" i="3"/>
  <c r="E39" i="3"/>
  <c r="F39" i="3"/>
  <c r="G39" i="3"/>
  <c r="H39" i="3"/>
  <c r="C40" i="3"/>
  <c r="D40" i="3"/>
  <c r="E40" i="3"/>
  <c r="F40" i="3"/>
  <c r="G40" i="3"/>
  <c r="H40" i="3" s="1"/>
  <c r="C41" i="3"/>
  <c r="D41" i="3"/>
  <c r="E41" i="3"/>
  <c r="F41" i="3"/>
  <c r="G41" i="3"/>
  <c r="H41" i="3"/>
  <c r="C42" i="3"/>
  <c r="D42" i="3"/>
  <c r="E42" i="3"/>
  <c r="F42" i="3"/>
  <c r="G42" i="3"/>
  <c r="H42" i="3"/>
  <c r="C43" i="3"/>
  <c r="D43" i="3"/>
  <c r="E43" i="3"/>
  <c r="F43" i="3"/>
  <c r="G43" i="3"/>
  <c r="H43" i="3"/>
  <c r="C44" i="3"/>
  <c r="D44" i="3"/>
  <c r="E44" i="3"/>
  <c r="F44" i="3"/>
  <c r="G44" i="3"/>
  <c r="H44" i="3" s="1"/>
  <c r="C45" i="3"/>
  <c r="D45" i="3"/>
  <c r="E45" i="3"/>
  <c r="F45" i="3"/>
  <c r="G45" i="3"/>
  <c r="H45" i="3" s="1"/>
  <c r="C46" i="3"/>
  <c r="D46" i="3"/>
  <c r="E46" i="3"/>
  <c r="F46" i="3"/>
  <c r="G46" i="3"/>
  <c r="H46" i="3" s="1"/>
  <c r="C47" i="3"/>
  <c r="D47" i="3"/>
  <c r="E47" i="3"/>
  <c r="F47" i="3"/>
  <c r="G47" i="3"/>
  <c r="H47" i="3"/>
  <c r="C48" i="3"/>
  <c r="D48" i="3"/>
  <c r="E48" i="3"/>
  <c r="F48" i="3"/>
  <c r="G48" i="3"/>
  <c r="H48" i="3" s="1"/>
  <c r="C49" i="3"/>
  <c r="D49" i="3"/>
  <c r="E49" i="3"/>
  <c r="F49" i="3"/>
  <c r="G49" i="3"/>
  <c r="H49" i="3"/>
  <c r="C50" i="3"/>
  <c r="D50" i="3"/>
  <c r="E50" i="3"/>
  <c r="F50" i="3"/>
  <c r="G50" i="3"/>
  <c r="H50" i="3"/>
  <c r="C51" i="3"/>
  <c r="D51" i="3"/>
  <c r="E51" i="3"/>
  <c r="F51" i="3"/>
  <c r="G51" i="3"/>
  <c r="H51" i="3"/>
  <c r="C52" i="3"/>
  <c r="D52" i="3"/>
  <c r="E52" i="3"/>
  <c r="F52" i="3"/>
  <c r="G52" i="3"/>
  <c r="H52" i="3" s="1"/>
  <c r="C53" i="3"/>
  <c r="D53" i="3"/>
  <c r="E53" i="3"/>
  <c r="F53" i="3"/>
  <c r="G53" i="3"/>
  <c r="H53" i="3" s="1"/>
  <c r="C54" i="3"/>
  <c r="D54" i="3"/>
  <c r="E54" i="3"/>
  <c r="F54" i="3"/>
  <c r="G54" i="3"/>
  <c r="H54" i="3" s="1"/>
  <c r="C55" i="3"/>
  <c r="D55" i="3"/>
  <c r="E55" i="3"/>
  <c r="F55" i="3"/>
  <c r="G55" i="3"/>
  <c r="H55" i="3"/>
  <c r="C56" i="3"/>
  <c r="D56" i="3"/>
  <c r="E56" i="3"/>
  <c r="F56" i="3"/>
  <c r="G56" i="3"/>
  <c r="H56" i="3" s="1"/>
  <c r="C57" i="3"/>
  <c r="D57" i="3"/>
  <c r="E57" i="3"/>
  <c r="F57" i="3"/>
  <c r="G57" i="3"/>
  <c r="H57" i="3"/>
  <c r="C58" i="3"/>
  <c r="D58" i="3"/>
  <c r="E58" i="3"/>
  <c r="F58" i="3"/>
  <c r="G58" i="3"/>
  <c r="H58" i="3"/>
  <c r="C59" i="3"/>
  <c r="D59" i="3"/>
  <c r="E59" i="3"/>
  <c r="F59" i="3"/>
  <c r="G59" i="3"/>
  <c r="H59" i="3"/>
  <c r="C60" i="3"/>
  <c r="D60" i="3"/>
  <c r="E60" i="3"/>
  <c r="F60" i="3"/>
  <c r="G60" i="3"/>
  <c r="H60" i="3" s="1"/>
  <c r="C61" i="3"/>
  <c r="D61" i="3"/>
  <c r="E61" i="3"/>
  <c r="F61" i="3"/>
  <c r="G61" i="3"/>
  <c r="H61" i="3" s="1"/>
  <c r="C62" i="3"/>
  <c r="D62" i="3"/>
  <c r="E62" i="3"/>
  <c r="F62" i="3"/>
  <c r="G62" i="3"/>
  <c r="H62" i="3" s="1"/>
  <c r="C63" i="3"/>
  <c r="D63" i="3"/>
  <c r="E63" i="3"/>
  <c r="F63" i="3"/>
  <c r="G63" i="3"/>
  <c r="H63" i="3"/>
  <c r="C64" i="3"/>
  <c r="D64" i="3"/>
  <c r="E64" i="3"/>
  <c r="F64" i="3"/>
  <c r="G64" i="3"/>
  <c r="H64" i="3" s="1"/>
  <c r="C65" i="3"/>
  <c r="D65" i="3"/>
  <c r="E65" i="3"/>
  <c r="F65" i="3"/>
  <c r="G65" i="3"/>
  <c r="H65" i="3"/>
  <c r="C66" i="3"/>
  <c r="D66" i="3"/>
  <c r="E66" i="3"/>
  <c r="F66" i="3"/>
  <c r="G66" i="3"/>
  <c r="H66" i="3"/>
  <c r="C67" i="3"/>
  <c r="D67" i="3"/>
  <c r="E67" i="3"/>
  <c r="F67" i="3"/>
  <c r="G67" i="3"/>
  <c r="H67" i="3"/>
  <c r="C68" i="3"/>
  <c r="D68" i="3"/>
  <c r="E68" i="3"/>
  <c r="F68" i="3"/>
  <c r="G68" i="3"/>
  <c r="H68" i="3" s="1"/>
  <c r="C69" i="3"/>
  <c r="D69" i="3"/>
  <c r="E69" i="3"/>
  <c r="F69" i="3"/>
  <c r="G69" i="3"/>
  <c r="H69" i="3" s="1"/>
  <c r="C70" i="3"/>
  <c r="D70" i="3"/>
  <c r="E70" i="3"/>
  <c r="F70" i="3"/>
  <c r="G70" i="3"/>
  <c r="H70" i="3" s="1"/>
  <c r="C71" i="3"/>
  <c r="D71" i="3"/>
  <c r="E71" i="3"/>
  <c r="F71" i="3"/>
  <c r="G71" i="3"/>
  <c r="H71" i="3"/>
  <c r="C72" i="3"/>
  <c r="D72" i="3"/>
  <c r="E72" i="3"/>
  <c r="F72" i="3"/>
  <c r="G72" i="3"/>
  <c r="H72" i="3" s="1"/>
  <c r="C73" i="3"/>
  <c r="D73" i="3"/>
  <c r="E73" i="3"/>
  <c r="F73" i="3"/>
  <c r="G73" i="3"/>
  <c r="H73" i="3"/>
  <c r="C74" i="3"/>
  <c r="D74" i="3"/>
  <c r="E74" i="3"/>
  <c r="F74" i="3"/>
  <c r="G74" i="3"/>
  <c r="H74" i="3"/>
  <c r="C75" i="3"/>
  <c r="D75" i="3"/>
  <c r="E75" i="3"/>
  <c r="F75" i="3"/>
  <c r="G75" i="3"/>
  <c r="H75" i="3"/>
  <c r="C76" i="3"/>
  <c r="D76" i="3"/>
  <c r="E76" i="3"/>
  <c r="F76" i="3"/>
  <c r="G76" i="3"/>
  <c r="H76" i="3" s="1"/>
  <c r="C77" i="3"/>
  <c r="D77" i="3"/>
  <c r="E77" i="3"/>
  <c r="F77" i="3"/>
  <c r="G77" i="3"/>
  <c r="H77" i="3" s="1"/>
  <c r="C78" i="3"/>
  <c r="D78" i="3"/>
  <c r="E78" i="3"/>
  <c r="F78" i="3"/>
  <c r="G78" i="3"/>
  <c r="H78" i="3" s="1"/>
  <c r="C79" i="3"/>
  <c r="D79" i="3"/>
  <c r="E79" i="3"/>
  <c r="F79" i="3"/>
  <c r="G79" i="3"/>
  <c r="H79" i="3"/>
  <c r="C80" i="3"/>
  <c r="D80" i="3"/>
  <c r="E80" i="3"/>
  <c r="F80" i="3"/>
  <c r="G80" i="3"/>
  <c r="H80" i="3" s="1"/>
  <c r="C81" i="3"/>
  <c r="D81" i="3"/>
  <c r="E81" i="3"/>
  <c r="F81" i="3"/>
  <c r="G81" i="3"/>
  <c r="H81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 s="1"/>
  <c r="C85" i="3"/>
  <c r="D85" i="3"/>
  <c r="E85" i="3"/>
  <c r="F85" i="3"/>
  <c r="G85" i="3"/>
  <c r="H85" i="3" s="1"/>
  <c r="C86" i="3"/>
  <c r="D86" i="3"/>
  <c r="E86" i="3"/>
  <c r="F86" i="3"/>
  <c r="G86" i="3"/>
  <c r="H86" i="3" s="1"/>
  <c r="C87" i="3"/>
  <c r="D87" i="3"/>
  <c r="E87" i="3"/>
  <c r="F87" i="3"/>
  <c r="G87" i="3"/>
  <c r="H87" i="3"/>
  <c r="C88" i="3"/>
  <c r="D88" i="3"/>
  <c r="E88" i="3"/>
  <c r="F88" i="3"/>
  <c r="G88" i="3"/>
  <c r="H88" i="3" s="1"/>
  <c r="C89" i="3"/>
  <c r="D89" i="3"/>
  <c r="E89" i="3"/>
  <c r="F89" i="3"/>
  <c r="G89" i="3"/>
  <c r="H89" i="3"/>
  <c r="C90" i="3"/>
  <c r="D90" i="3"/>
  <c r="E90" i="3"/>
  <c r="F90" i="3"/>
  <c r="G90" i="3"/>
  <c r="H90" i="3"/>
  <c r="C91" i="3"/>
  <c r="D91" i="3"/>
  <c r="E91" i="3"/>
  <c r="F91" i="3"/>
  <c r="G91" i="3"/>
  <c r="H91" i="3"/>
  <c r="C92" i="3"/>
  <c r="D92" i="3"/>
  <c r="E92" i="3"/>
  <c r="F92" i="3"/>
  <c r="G92" i="3"/>
  <c r="H92" i="3" s="1"/>
  <c r="C93" i="3"/>
  <c r="D93" i="3"/>
  <c r="E93" i="3"/>
  <c r="F93" i="3"/>
  <c r="G93" i="3"/>
  <c r="H93" i="3" s="1"/>
  <c r="C94" i="3"/>
  <c r="D94" i="3"/>
  <c r="E94" i="3"/>
  <c r="F94" i="3"/>
  <c r="G94" i="3"/>
  <c r="H94" i="3" s="1"/>
  <c r="C95" i="3"/>
  <c r="D95" i="3"/>
  <c r="E95" i="3"/>
  <c r="F95" i="3"/>
  <c r="G95" i="3"/>
  <c r="H95" i="3"/>
  <c r="C96" i="3"/>
  <c r="D96" i="3"/>
  <c r="E96" i="3"/>
  <c r="F96" i="3"/>
  <c r="G96" i="3"/>
  <c r="H96" i="3" s="1"/>
  <c r="C97" i="3"/>
  <c r="D97" i="3"/>
  <c r="E97" i="3"/>
  <c r="F97" i="3"/>
  <c r="G97" i="3"/>
  <c r="H97" i="3"/>
  <c r="C98" i="3"/>
  <c r="D98" i="3"/>
  <c r="E98" i="3"/>
  <c r="F98" i="3"/>
  <c r="G98" i="3"/>
  <c r="H98" i="3"/>
  <c r="C99" i="3"/>
  <c r="D99" i="3"/>
  <c r="E99" i="3"/>
  <c r="F99" i="3"/>
  <c r="G99" i="3"/>
  <c r="H99" i="3"/>
  <c r="C100" i="3"/>
  <c r="D100" i="3"/>
  <c r="E100" i="3"/>
  <c r="F100" i="3"/>
  <c r="G100" i="3"/>
  <c r="H100" i="3" s="1"/>
  <c r="C101" i="3"/>
  <c r="D101" i="3"/>
  <c r="E101" i="3"/>
  <c r="F101" i="3"/>
  <c r="G101" i="3"/>
  <c r="H101" i="3" s="1"/>
  <c r="C102" i="3"/>
  <c r="D102" i="3"/>
  <c r="E102" i="3"/>
  <c r="F102" i="3"/>
  <c r="G102" i="3"/>
  <c r="H102" i="3" s="1"/>
  <c r="C103" i="3"/>
  <c r="D103" i="3"/>
  <c r="E103" i="3"/>
  <c r="F103" i="3"/>
  <c r="G103" i="3"/>
  <c r="H103" i="3"/>
  <c r="C104" i="3"/>
  <c r="D104" i="3"/>
  <c r="E104" i="3"/>
  <c r="F104" i="3"/>
  <c r="G104" i="3"/>
  <c r="H104" i="3" s="1"/>
  <c r="C105" i="3"/>
  <c r="D105" i="3"/>
  <c r="E105" i="3"/>
  <c r="F105" i="3"/>
  <c r="G105" i="3"/>
  <c r="H105" i="3"/>
  <c r="C106" i="3"/>
  <c r="D106" i="3"/>
  <c r="E106" i="3"/>
  <c r="F106" i="3"/>
  <c r="G106" i="3"/>
  <c r="H106" i="3"/>
  <c r="C107" i="3"/>
  <c r="D107" i="3"/>
  <c r="E107" i="3"/>
  <c r="F107" i="3"/>
  <c r="G107" i="3"/>
  <c r="H107" i="3"/>
  <c r="C108" i="3"/>
  <c r="D108" i="3"/>
  <c r="E108" i="3"/>
  <c r="F108" i="3"/>
  <c r="G108" i="3"/>
  <c r="H108" i="3" s="1"/>
  <c r="C109" i="3"/>
  <c r="D109" i="3"/>
  <c r="E109" i="3"/>
  <c r="F109" i="3"/>
  <c r="G109" i="3"/>
  <c r="H109" i="3" s="1"/>
  <c r="C110" i="3"/>
  <c r="D110" i="3"/>
  <c r="E110" i="3"/>
  <c r="F110" i="3"/>
  <c r="G110" i="3"/>
  <c r="H110" i="3" s="1"/>
  <c r="C111" i="3"/>
  <c r="D111" i="3"/>
  <c r="E111" i="3"/>
  <c r="F111" i="3"/>
  <c r="G111" i="3"/>
  <c r="H111" i="3"/>
  <c r="C112" i="3"/>
  <c r="D112" i="3"/>
  <c r="E112" i="3"/>
  <c r="F112" i="3"/>
  <c r="G112" i="3"/>
  <c r="H112" i="3" s="1"/>
  <c r="C113" i="3"/>
  <c r="D113" i="3"/>
  <c r="E113" i="3"/>
  <c r="F113" i="3"/>
  <c r="G113" i="3"/>
  <c r="H113" i="3"/>
  <c r="C114" i="3"/>
  <c r="D114" i="3"/>
  <c r="E114" i="3"/>
  <c r="F114" i="3"/>
  <c r="G114" i="3"/>
  <c r="H114" i="3"/>
  <c r="C115" i="3"/>
  <c r="D115" i="3"/>
  <c r="E115" i="3"/>
  <c r="F115" i="3"/>
  <c r="G115" i="3"/>
  <c r="H115" i="3"/>
  <c r="C116" i="3"/>
  <c r="D116" i="3"/>
  <c r="E116" i="3"/>
  <c r="F116" i="3"/>
  <c r="G116" i="3"/>
  <c r="H116" i="3" s="1"/>
  <c r="C117" i="3"/>
  <c r="D117" i="3"/>
  <c r="E117" i="3"/>
  <c r="F117" i="3"/>
  <c r="G117" i="3"/>
  <c r="H117" i="3" s="1"/>
  <c r="C118" i="3"/>
  <c r="D118" i="3"/>
  <c r="E118" i="3"/>
  <c r="F118" i="3"/>
  <c r="G118" i="3"/>
  <c r="H118" i="3" s="1"/>
  <c r="C119" i="3"/>
  <c r="D119" i="3"/>
  <c r="E119" i="3"/>
  <c r="F119" i="3"/>
  <c r="G119" i="3"/>
  <c r="H119" i="3"/>
  <c r="C120" i="3"/>
  <c r="D120" i="3"/>
  <c r="E120" i="3"/>
  <c r="F120" i="3"/>
  <c r="G120" i="3"/>
  <c r="H120" i="3" s="1"/>
  <c r="C121" i="3"/>
  <c r="D121" i="3"/>
  <c r="E121" i="3"/>
  <c r="F121" i="3"/>
  <c r="G121" i="3"/>
  <c r="H121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<sst xmlns="http://schemas.openxmlformats.org/spreadsheetml/2006/main" count="2694" uniqueCount="2325">
  <si>
    <t>Woodford</t>
  </si>
  <si>
    <t>21239</t>
  </si>
  <si>
    <t>Wolfe</t>
  </si>
  <si>
    <t>21237</t>
  </si>
  <si>
    <t>Whitley</t>
  </si>
  <si>
    <t>21235</t>
  </si>
  <si>
    <t>Webster</t>
  </si>
  <si>
    <t>21233</t>
  </si>
  <si>
    <t>Wayne</t>
  </si>
  <si>
    <t>21231</t>
  </si>
  <si>
    <t>$1,511-$2,265</t>
  </si>
  <si>
    <t>$945-$1,510</t>
  </si>
  <si>
    <t>$567-$944</t>
  </si>
  <si>
    <t>≤$566</t>
  </si>
  <si>
    <t>Washington</t>
  </si>
  <si>
    <t>21229</t>
  </si>
  <si>
    <t>Warren</t>
  </si>
  <si>
    <t>21227</t>
  </si>
  <si>
    <t>Union</t>
  </si>
  <si>
    <t>21225</t>
  </si>
  <si>
    <t>≤$578</t>
  </si>
  <si>
    <t>Trimble</t>
  </si>
  <si>
    <t>21223</t>
  </si>
  <si>
    <t>$549-$913</t>
  </si>
  <si>
    <t>≤$548</t>
  </si>
  <si>
    <t>Trigg</t>
  </si>
  <si>
    <t>21221</t>
  </si>
  <si>
    <t>Todd</t>
  </si>
  <si>
    <t>21219</t>
  </si>
  <si>
    <t>Taylor</t>
  </si>
  <si>
    <t>21217</t>
  </si>
  <si>
    <t>Spencer</t>
  </si>
  <si>
    <t>21215</t>
  </si>
  <si>
    <t>Simpson</t>
  </si>
  <si>
    <t>21213</t>
  </si>
  <si>
    <t>Shelby</t>
  </si>
  <si>
    <t>21211</t>
  </si>
  <si>
    <t>Scott</t>
  </si>
  <si>
    <t>21209</t>
  </si>
  <si>
    <t>Russell</t>
  </si>
  <si>
    <t>21207</t>
  </si>
  <si>
    <t>Rowan</t>
  </si>
  <si>
    <t>21205</t>
  </si>
  <si>
    <t>Rockcastle</t>
  </si>
  <si>
    <t>21203</t>
  </si>
  <si>
    <t>Robertson</t>
  </si>
  <si>
    <t>21201</t>
  </si>
  <si>
    <t>Pulaski</t>
  </si>
  <si>
    <t>21199</t>
  </si>
  <si>
    <t>Powell</t>
  </si>
  <si>
    <t>21197</t>
  </si>
  <si>
    <t>Pike</t>
  </si>
  <si>
    <t>21195</t>
  </si>
  <si>
    <t>Perry</t>
  </si>
  <si>
    <t>21193</t>
  </si>
  <si>
    <t>≤$758</t>
  </si>
  <si>
    <t>Pendleton</t>
  </si>
  <si>
    <t>21191</t>
  </si>
  <si>
    <t>Owsley</t>
  </si>
  <si>
    <t>21189</t>
  </si>
  <si>
    <t>Owen</t>
  </si>
  <si>
    <t>21187</t>
  </si>
  <si>
    <t>Oldham</t>
  </si>
  <si>
    <t>21185</t>
  </si>
  <si>
    <t>Ohio</t>
  </si>
  <si>
    <t>21183</t>
  </si>
  <si>
    <t>Nicholas</t>
  </si>
  <si>
    <t>21181</t>
  </si>
  <si>
    <t>Nelson</t>
  </si>
  <si>
    <t>21179</t>
  </si>
  <si>
    <t>Muhlenberg</t>
  </si>
  <si>
    <t>21177</t>
  </si>
  <si>
    <t>Morgan</t>
  </si>
  <si>
    <t>21175</t>
  </si>
  <si>
    <t>Montgomery</t>
  </si>
  <si>
    <t>21173</t>
  </si>
  <si>
    <t>Monroe</t>
  </si>
  <si>
    <t>21171</t>
  </si>
  <si>
    <t>Metcalfe</t>
  </si>
  <si>
    <t>21169</t>
  </si>
  <si>
    <t>Mercer</t>
  </si>
  <si>
    <t>21167</t>
  </si>
  <si>
    <t>Menifee</t>
  </si>
  <si>
    <t>21165</t>
  </si>
  <si>
    <t>Meade</t>
  </si>
  <si>
    <t>21163</t>
  </si>
  <si>
    <t>$573-$953</t>
  </si>
  <si>
    <t>≤$572</t>
  </si>
  <si>
    <t>McLean</t>
  </si>
  <si>
    <t>21149</t>
  </si>
  <si>
    <t>McCreary</t>
  </si>
  <si>
    <t>21147</t>
  </si>
  <si>
    <t>McCracken</t>
  </si>
  <si>
    <t>21145</t>
  </si>
  <si>
    <t>≤$537</t>
  </si>
  <si>
    <t>Mason</t>
  </si>
  <si>
    <t>21161</t>
  </si>
  <si>
    <t>Martin</t>
  </si>
  <si>
    <t>21159</t>
  </si>
  <si>
    <t>Marshall</t>
  </si>
  <si>
    <t>21157</t>
  </si>
  <si>
    <t>Marion</t>
  </si>
  <si>
    <t>21155</t>
  </si>
  <si>
    <t>Magoffin</t>
  </si>
  <si>
    <t>21153</t>
  </si>
  <si>
    <t>≤$573</t>
  </si>
  <si>
    <t>Madison</t>
  </si>
  <si>
    <t>21151</t>
  </si>
  <si>
    <t>$559-$930</t>
  </si>
  <si>
    <t>≤$558</t>
  </si>
  <si>
    <t>Lyon</t>
  </si>
  <si>
    <t>21143</t>
  </si>
  <si>
    <t>Logan</t>
  </si>
  <si>
    <t>21141</t>
  </si>
  <si>
    <t>Livingston</t>
  </si>
  <si>
    <t>21139</t>
  </si>
  <si>
    <t>Lincoln</t>
  </si>
  <si>
    <t>21137</t>
  </si>
  <si>
    <t>Lewis</t>
  </si>
  <si>
    <t>21135</t>
  </si>
  <si>
    <t>Letcher</t>
  </si>
  <si>
    <t>21133</t>
  </si>
  <si>
    <t>Leslie</t>
  </si>
  <si>
    <t>21131</t>
  </si>
  <si>
    <t>Lee</t>
  </si>
  <si>
    <t>21129</t>
  </si>
  <si>
    <t>Lawrence</t>
  </si>
  <si>
    <t>21127</t>
  </si>
  <si>
    <t>Laurel</t>
  </si>
  <si>
    <t>21125</t>
  </si>
  <si>
    <t>≤$579</t>
  </si>
  <si>
    <t>LaRue</t>
  </si>
  <si>
    <t>21123</t>
  </si>
  <si>
    <t>Knox</t>
  </si>
  <si>
    <t>21121</t>
  </si>
  <si>
    <t>Knott</t>
  </si>
  <si>
    <t>21119</t>
  </si>
  <si>
    <t>Kenton</t>
  </si>
  <si>
    <t>21117</t>
  </si>
  <si>
    <t>Johnson</t>
  </si>
  <si>
    <t>21115</t>
  </si>
  <si>
    <t>Jessamine</t>
  </si>
  <si>
    <t>21113</t>
  </si>
  <si>
    <t>Jefferson</t>
  </si>
  <si>
    <t>21111</t>
  </si>
  <si>
    <t>Jackson</t>
  </si>
  <si>
    <t>21109</t>
  </si>
  <si>
    <t>Hopkins</t>
  </si>
  <si>
    <t>21107</t>
  </si>
  <si>
    <t>Hickman</t>
  </si>
  <si>
    <t>21105</t>
  </si>
  <si>
    <t>Henry</t>
  </si>
  <si>
    <t>21103</t>
  </si>
  <si>
    <t>Henderson</t>
  </si>
  <si>
    <t>21101</t>
  </si>
  <si>
    <t>Hart</t>
  </si>
  <si>
    <t>21099</t>
  </si>
  <si>
    <t>≤$560</t>
  </si>
  <si>
    <t>Harrison</t>
  </si>
  <si>
    <t>21097</t>
  </si>
  <si>
    <t>Harlan</t>
  </si>
  <si>
    <t>21095</t>
  </si>
  <si>
    <t>Hardin</t>
  </si>
  <si>
    <t>21093</t>
  </si>
  <si>
    <t>Hancock</t>
  </si>
  <si>
    <t>21091</t>
  </si>
  <si>
    <t>Greenup</t>
  </si>
  <si>
    <t>21089</t>
  </si>
  <si>
    <t>Green</t>
  </si>
  <si>
    <t>21087</t>
  </si>
  <si>
    <t>Grayson</t>
  </si>
  <si>
    <t>21085</t>
  </si>
  <si>
    <t>Graves</t>
  </si>
  <si>
    <t>21083</t>
  </si>
  <si>
    <t>Grant</t>
  </si>
  <si>
    <t>21081</t>
  </si>
  <si>
    <t>≤$562</t>
  </si>
  <si>
    <t>Garrard</t>
  </si>
  <si>
    <t>21079</t>
  </si>
  <si>
    <t>Gallatin</t>
  </si>
  <si>
    <t>21077</t>
  </si>
  <si>
    <t>Fulton</t>
  </si>
  <si>
    <t>21075</t>
  </si>
  <si>
    <t>Franklin</t>
  </si>
  <si>
    <t>21073</t>
  </si>
  <si>
    <t>Floyd</t>
  </si>
  <si>
    <t>21071</t>
  </si>
  <si>
    <t>Fleming</t>
  </si>
  <si>
    <t>21069</t>
  </si>
  <si>
    <t>Fayette</t>
  </si>
  <si>
    <t>21067</t>
  </si>
  <si>
    <t>Estill</t>
  </si>
  <si>
    <t>21065</t>
  </si>
  <si>
    <t>Elliott</t>
  </si>
  <si>
    <t>21063</t>
  </si>
  <si>
    <t>Edmonson</t>
  </si>
  <si>
    <t>21061</t>
  </si>
  <si>
    <t>Daviess</t>
  </si>
  <si>
    <t>21059</t>
  </si>
  <si>
    <t>Cumberland</t>
  </si>
  <si>
    <t>21057</t>
  </si>
  <si>
    <t>$2,619+</t>
  </si>
  <si>
    <t>$2,095-$2,618</t>
  </si>
  <si>
    <t>$1,397-$2,094</t>
  </si>
  <si>
    <t>$874-$1,396</t>
  </si>
  <si>
    <t>$525-$873</t>
  </si>
  <si>
    <t>≤$524</t>
  </si>
  <si>
    <t>Crittenden</t>
  </si>
  <si>
    <t>21055</t>
  </si>
  <si>
    <t>Clinton</t>
  </si>
  <si>
    <t>21053</t>
  </si>
  <si>
    <t>Clay</t>
  </si>
  <si>
    <t>21051</t>
  </si>
  <si>
    <t>Clark</t>
  </si>
  <si>
    <t>21049</t>
  </si>
  <si>
    <t>Christian</t>
  </si>
  <si>
    <t>21047</t>
  </si>
  <si>
    <t>Casey</t>
  </si>
  <si>
    <t>21045</t>
  </si>
  <si>
    <t>Carter</t>
  </si>
  <si>
    <t>21043</t>
  </si>
  <si>
    <t>Carroll</t>
  </si>
  <si>
    <t>21041</t>
  </si>
  <si>
    <t>Carlisle</t>
  </si>
  <si>
    <t>21039</t>
  </si>
  <si>
    <t>Campbell</t>
  </si>
  <si>
    <t>21037</t>
  </si>
  <si>
    <t>Calloway</t>
  </si>
  <si>
    <t>21035</t>
  </si>
  <si>
    <t>Caldwell</t>
  </si>
  <si>
    <t>21033</t>
  </si>
  <si>
    <t>Butler</t>
  </si>
  <si>
    <t>21031</t>
  </si>
  <si>
    <t>Bullitt</t>
  </si>
  <si>
    <t>21029</t>
  </si>
  <si>
    <t>Breckinridge</t>
  </si>
  <si>
    <t>21027</t>
  </si>
  <si>
    <t>Breathitt</t>
  </si>
  <si>
    <t>21025</t>
  </si>
  <si>
    <t>Bracken</t>
  </si>
  <si>
    <t>21023</t>
  </si>
  <si>
    <t>Boyle</t>
  </si>
  <si>
    <t>21021</t>
  </si>
  <si>
    <t>Boyd</t>
  </si>
  <si>
    <t>21019</t>
  </si>
  <si>
    <t>Bourbon</t>
  </si>
  <si>
    <t>21017</t>
  </si>
  <si>
    <t>Boone</t>
  </si>
  <si>
    <t>21015</t>
  </si>
  <si>
    <t>Bell</t>
  </si>
  <si>
    <t>21013</t>
  </si>
  <si>
    <t>Bath</t>
  </si>
  <si>
    <t>21011</t>
  </si>
  <si>
    <t>Barren</t>
  </si>
  <si>
    <t>21009</t>
  </si>
  <si>
    <t>Ballard</t>
  </si>
  <si>
    <t>21007</t>
  </si>
  <si>
    <t>Anderson</t>
  </si>
  <si>
    <t>21005</t>
  </si>
  <si>
    <t>Allen</t>
  </si>
  <si>
    <t>21003</t>
  </si>
  <si>
    <t>Adair</t>
  </si>
  <si>
    <t>21001</t>
  </si>
  <si>
    <t>Mortgage Limits 151%+</t>
  </si>
  <si>
    <t>Mortgage Limits 121%-150%</t>
  </si>
  <si>
    <t>Mortgage Limits 81%-120%</t>
  </si>
  <si>
    <t>Mortgage Limits 51%-80%</t>
  </si>
  <si>
    <t>Mortgage Limits 31%-50%</t>
  </si>
  <si>
    <t>Mortgage Limits &lt;30%</t>
  </si>
  <si>
    <t>Rent Limits 151%+</t>
  </si>
  <si>
    <t>Rent Limits 121%-150%</t>
  </si>
  <si>
    <t>Rent Limits 81%-120%</t>
  </si>
  <si>
    <t>Rent Limits 51%-80%</t>
  </si>
  <si>
    <t>Rent Limits 31%-50%</t>
  </si>
  <si>
    <t>Rent Limits &lt;30%</t>
  </si>
  <si>
    <t>Income Limits 151%+</t>
  </si>
  <si>
    <t>Income Limits 121%-150%</t>
  </si>
  <si>
    <t>Income Limits 81%-120%</t>
  </si>
  <si>
    <t>Income Limits 51%-80%</t>
  </si>
  <si>
    <t>Income Limits 31%-50%</t>
  </si>
  <si>
    <t>Income Limits &lt;30%</t>
  </si>
  <si>
    <t>County Name</t>
  </si>
  <si>
    <t>FIPS</t>
  </si>
  <si>
    <t>Owner Gap 151%+</t>
  </si>
  <si>
    <t>Owner Gap 121%-150%</t>
  </si>
  <si>
    <t>Owner Gap 81%-120%</t>
  </si>
  <si>
    <t>Owner Gap 51%-80%</t>
  </si>
  <si>
    <t>Owner Gap 31%-50%</t>
  </si>
  <si>
    <t>Owner Gap &lt;30%</t>
  </si>
  <si>
    <t>Renter Gap 151%+</t>
  </si>
  <si>
    <t>Renter Gap 121%-150%</t>
  </si>
  <si>
    <t>Renter Gap 81%-120%</t>
  </si>
  <si>
    <t>Renter Gap 51%-80%</t>
  </si>
  <si>
    <t>Renter Gap 31%-50%</t>
  </si>
  <si>
    <t>Renter Gap &lt;30%</t>
  </si>
  <si>
    <t>Renter Total</t>
  </si>
  <si>
    <t>Owner Total</t>
  </si>
  <si>
    <t>≤$21,059</t>
  </si>
  <si>
    <t>$21,060-$35,098</t>
  </si>
  <si>
    <t>$35,099-$56,157</t>
  </si>
  <si>
    <t>$56,158-$84,235</t>
  </si>
  <si>
    <t>$84,236-$105,294</t>
  </si>
  <si>
    <t>$105,295+</t>
  </si>
  <si>
    <t>≤$22,703</t>
  </si>
  <si>
    <t>$22,704-$37,839</t>
  </si>
  <si>
    <t>$37,840-$60,542</t>
  </si>
  <si>
    <t>$60,543-$90,814</t>
  </si>
  <si>
    <t>$90,815-$113,517</t>
  </si>
  <si>
    <t>$113,518+</t>
  </si>
  <si>
    <t>≤$27,323</t>
  </si>
  <si>
    <t>$27,324-$45,539</t>
  </si>
  <si>
    <t>$45,540-$72,862</t>
  </si>
  <si>
    <t>$72,863-$109,294</t>
  </si>
  <si>
    <t>$109,295-$136,617</t>
  </si>
  <si>
    <t>$136,618+</t>
  </si>
  <si>
    <t>≤$22,933</t>
  </si>
  <si>
    <t>$22,934-$38,221</t>
  </si>
  <si>
    <t>$38,222-$61,154</t>
  </si>
  <si>
    <t>$61,155-$91,730</t>
  </si>
  <si>
    <t>$91,731-$114,663</t>
  </si>
  <si>
    <t>$114,664+</t>
  </si>
  <si>
    <t>≤$21,747</t>
  </si>
  <si>
    <t>$21,748-$36,245</t>
  </si>
  <si>
    <t>$36,246-$57,992</t>
  </si>
  <si>
    <t>$57,993-$86,988</t>
  </si>
  <si>
    <t>$86,989-$108,735</t>
  </si>
  <si>
    <t>$108,736+</t>
  </si>
  <si>
    <t>≤$21,754</t>
  </si>
  <si>
    <t>$21,755-$36,257</t>
  </si>
  <si>
    <t>$36,258-$58,011</t>
  </si>
  <si>
    <t>$58,012-$87,017</t>
  </si>
  <si>
    <t>$87,018-$108,771</t>
  </si>
  <si>
    <t>$108,772+</t>
  </si>
  <si>
    <t>≤$21,988</t>
  </si>
  <si>
    <t>$21,989-$36,646</t>
  </si>
  <si>
    <t>$36,647-$58,634</t>
  </si>
  <si>
    <t>$58,635-$87,950</t>
  </si>
  <si>
    <t>$87,951-$109,938</t>
  </si>
  <si>
    <t>$109,939+</t>
  </si>
  <si>
    <t>≤$34,079</t>
  </si>
  <si>
    <t>$34,080-$56,798</t>
  </si>
  <si>
    <t>$56,799-$90,877</t>
  </si>
  <si>
    <t>$90,878-$136,315</t>
  </si>
  <si>
    <t>$136,316-$170,394</t>
  </si>
  <si>
    <t>$170,395+</t>
  </si>
  <si>
    <t>≤$32,119</t>
  </si>
  <si>
    <t>$32,120-$53,531</t>
  </si>
  <si>
    <t>$53,532-$85,650</t>
  </si>
  <si>
    <t>$85,651-$128,474</t>
  </si>
  <si>
    <t>$128,475-$160,593</t>
  </si>
  <si>
    <t>$160,594+</t>
  </si>
  <si>
    <t>≤$24,016</t>
  </si>
  <si>
    <t>$24,017-$40,027</t>
  </si>
  <si>
    <t>$40,028-$64,043</t>
  </si>
  <si>
    <t>$64,044-$96,065</t>
  </si>
  <si>
    <t>$96,066-$120,081</t>
  </si>
  <si>
    <t>$120,082+</t>
  </si>
  <si>
    <t>≤$23,645</t>
  </si>
  <si>
    <t>$23,646-$39,409</t>
  </si>
  <si>
    <t>$39,410-$63,054</t>
  </si>
  <si>
    <t>$63,055-$94,582</t>
  </si>
  <si>
    <t>$94,583-$118,227</t>
  </si>
  <si>
    <t>$118,228+</t>
  </si>
  <si>
    <t>≤$35,835</t>
  </si>
  <si>
    <t>$35,836-$59,725</t>
  </si>
  <si>
    <t>$59,726-$95,560</t>
  </si>
  <si>
    <t>$95,561-$143,340</t>
  </si>
  <si>
    <t>$143,341-$179,175</t>
  </si>
  <si>
    <t>$179,176+</t>
  </si>
  <si>
    <t>≤$22,527</t>
  </si>
  <si>
    <t>$22,528-$37,545</t>
  </si>
  <si>
    <t>$37,546-$60,072</t>
  </si>
  <si>
    <t>$60,073-$90,108</t>
  </si>
  <si>
    <t>$90,109-$112,635</t>
  </si>
  <si>
    <t>$112,636+</t>
  </si>
  <si>
    <t>≤$25,259</t>
  </si>
  <si>
    <t>$25,260-$42,098</t>
  </si>
  <si>
    <t>$42,099-$67,357</t>
  </si>
  <si>
    <t>$67,358-$101,035</t>
  </si>
  <si>
    <t>$101,036-$126,294</t>
  </si>
  <si>
    <t>$126,295+</t>
  </si>
  <si>
    <t>≤$30,314</t>
  </si>
  <si>
    <t>$30,315-$50,523</t>
  </si>
  <si>
    <t>$50,524-$80,837</t>
  </si>
  <si>
    <t>$80,838-$121,255</t>
  </si>
  <si>
    <t>$121,256-$151,569</t>
  </si>
  <si>
    <t>$151,570+</t>
  </si>
  <si>
    <t>≤$21,641</t>
  </si>
  <si>
    <t>$21,642-$36,068</t>
  </si>
  <si>
    <t>$36,069-$57,709</t>
  </si>
  <si>
    <t>$57,710-$86,563</t>
  </si>
  <si>
    <t>$86,564-$108,204</t>
  </si>
  <si>
    <t>$108,205+</t>
  </si>
  <si>
    <t>≤$23,782</t>
  </si>
  <si>
    <t>$23,783-$39,637</t>
  </si>
  <si>
    <t>$39,638-$63,419</t>
  </si>
  <si>
    <t>$63,420-$95,129</t>
  </si>
  <si>
    <t>$95,130-$118,911</t>
  </si>
  <si>
    <t>$118,912+</t>
  </si>
  <si>
    <t>≤$23,680</t>
  </si>
  <si>
    <t>$23,681-$39,466</t>
  </si>
  <si>
    <t>$39,467-$63,146</t>
  </si>
  <si>
    <t>$63,147-$94,718</t>
  </si>
  <si>
    <t>$94,719-$118,398</t>
  </si>
  <si>
    <t>$118,399+</t>
  </si>
  <si>
    <t>≤$34,601</t>
  </si>
  <si>
    <t>$34,602-$57,668</t>
  </si>
  <si>
    <t>$57,669-$92,269</t>
  </si>
  <si>
    <t>$92,270-$138,403</t>
  </si>
  <si>
    <t>$138,404-$173,004</t>
  </si>
  <si>
    <t>$173,005+</t>
  </si>
  <si>
    <t>≤$21,986</t>
  </si>
  <si>
    <t>$21,987-$36,643</t>
  </si>
  <si>
    <t>$36,644-$58,629</t>
  </si>
  <si>
    <t>$58,630-$87,943</t>
  </si>
  <si>
    <t>$87,944-$109,929</t>
  </si>
  <si>
    <t>$109,930+</t>
  </si>
  <si>
    <t>≤$22,494</t>
  </si>
  <si>
    <t>$22,495-$37,490</t>
  </si>
  <si>
    <t>$37,491-$59,984</t>
  </si>
  <si>
    <t>$59,985-$89,976</t>
  </si>
  <si>
    <t>$89,977-$112,470</t>
  </si>
  <si>
    <t>$112,471+</t>
  </si>
  <si>
    <t>≤$21,913</t>
  </si>
  <si>
    <t>$21,914-$36,521</t>
  </si>
  <si>
    <t>$36,522-$58,434</t>
  </si>
  <si>
    <t>$58,435-$87,650</t>
  </si>
  <si>
    <t>$87,651-$109,563</t>
  </si>
  <si>
    <t>$109,564+</t>
  </si>
  <si>
    <t>≤$21,179</t>
  </si>
  <si>
    <t>$21,180-$35,298</t>
  </si>
  <si>
    <t>$35,299-$56,477</t>
  </si>
  <si>
    <t>$56,478-$84,715</t>
  </si>
  <si>
    <t>$84,716-$105,894</t>
  </si>
  <si>
    <t>$105,895+</t>
  </si>
  <si>
    <t>≤$24,647</t>
  </si>
  <si>
    <t>$24,648-$41,078</t>
  </si>
  <si>
    <t>$41,079-$65,725</t>
  </si>
  <si>
    <t>$65,726-$98,587</t>
  </si>
  <si>
    <t>$98,588-$123,234</t>
  </si>
  <si>
    <t>$123,235+</t>
  </si>
  <si>
    <t>≤$31,345</t>
  </si>
  <si>
    <t>$31,346-$52,241</t>
  </si>
  <si>
    <t>$52,242-$83,586</t>
  </si>
  <si>
    <t>$83,587-$125,378</t>
  </si>
  <si>
    <t>$125,379-$156,723</t>
  </si>
  <si>
    <t>$156,724+</t>
  </si>
  <si>
    <t>≤$22,453</t>
  </si>
  <si>
    <t>$22,454-$37,421</t>
  </si>
  <si>
    <t>$37,422-$59,874</t>
  </si>
  <si>
    <t>$59,875-$89,810</t>
  </si>
  <si>
    <t>$89,811-$112,263</t>
  </si>
  <si>
    <t>$112,264+</t>
  </si>
  <si>
    <t>≤$20,942</t>
  </si>
  <si>
    <t>$20,943-$34,904</t>
  </si>
  <si>
    <t>$34,905-$55,846</t>
  </si>
  <si>
    <t>$55,847-$83,770</t>
  </si>
  <si>
    <t>$83,771-$104,712</t>
  </si>
  <si>
    <t>$104,713+</t>
  </si>
  <si>
    <t>≤$24,516</t>
  </si>
  <si>
    <t>$24,517-$40,860</t>
  </si>
  <si>
    <t>$40,861-$65,376</t>
  </si>
  <si>
    <t>$65,377-$98,064</t>
  </si>
  <si>
    <t>$98,065-$122,580</t>
  </si>
  <si>
    <t>$122,581+</t>
  </si>
  <si>
    <t>≤$21,411</t>
  </si>
  <si>
    <t>$21,412-$35,685</t>
  </si>
  <si>
    <t>$35,686-$57,096</t>
  </si>
  <si>
    <t>$57,097-$85,644</t>
  </si>
  <si>
    <t>$85,645-$107,055</t>
  </si>
  <si>
    <t>$107,056+</t>
  </si>
  <si>
    <t>≤$26,285</t>
  </si>
  <si>
    <t>$26,286-$43,809</t>
  </si>
  <si>
    <t>$43,810-$70,094</t>
  </si>
  <si>
    <t>$70,095-$105,142</t>
  </si>
  <si>
    <t>$105,143-$131,427</t>
  </si>
  <si>
    <t>$131,428+</t>
  </si>
  <si>
    <t>≤$26,530</t>
  </si>
  <si>
    <t>$26,531-$44,217</t>
  </si>
  <si>
    <t>$44,218-$70,747</t>
  </si>
  <si>
    <t>$70,748-$106,121</t>
  </si>
  <si>
    <t>$106,122-$132,651</t>
  </si>
  <si>
    <t>$132,652+</t>
  </si>
  <si>
    <t>≤$21,335</t>
  </si>
  <si>
    <t>$21,336-$35,558</t>
  </si>
  <si>
    <t>$35,559-$56,893</t>
  </si>
  <si>
    <t>$56,894-$85,339</t>
  </si>
  <si>
    <t>$85,340-$106,674</t>
  </si>
  <si>
    <t>$106,675+</t>
  </si>
  <si>
    <t>≤$22,484</t>
  </si>
  <si>
    <t>$22,485-$37,474</t>
  </si>
  <si>
    <t>$37,475-$59,958</t>
  </si>
  <si>
    <t>$59,959-$89,938</t>
  </si>
  <si>
    <t>$89,939-$112,422</t>
  </si>
  <si>
    <t>$112,423+</t>
  </si>
  <si>
    <t>≤$32,014</t>
  </si>
  <si>
    <t>$32,015-$53,356</t>
  </si>
  <si>
    <t>$53,357-$85,370</t>
  </si>
  <si>
    <t>$85,371-$128,054</t>
  </si>
  <si>
    <t>$128,055-$160,068</t>
  </si>
  <si>
    <t>$160,069+</t>
  </si>
  <si>
    <t>≤$21,378</t>
  </si>
  <si>
    <t>$21,379-$35,630</t>
  </si>
  <si>
    <t>$35,631-$57,008</t>
  </si>
  <si>
    <t>$57,009-$85,512</t>
  </si>
  <si>
    <t>$85,513-$106,890</t>
  </si>
  <si>
    <t>$106,891+</t>
  </si>
  <si>
    <t>≤$23,111</t>
  </si>
  <si>
    <t>$23,112-$38,519</t>
  </si>
  <si>
    <t>$38,520-$61,630</t>
  </si>
  <si>
    <t>$61,631-$92,446</t>
  </si>
  <si>
    <t>$92,447-$115,557</t>
  </si>
  <si>
    <t>$115,558+</t>
  </si>
  <si>
    <t>≤$28,961</t>
  </si>
  <si>
    <t>$28,962-$48,268</t>
  </si>
  <si>
    <t>$48,269-$77,229</t>
  </si>
  <si>
    <t>$77,230-$115,843</t>
  </si>
  <si>
    <t>$115,844-$144,804</t>
  </si>
  <si>
    <t>$144,805+</t>
  </si>
  <si>
    <t>≤$20,827</t>
  </si>
  <si>
    <t>$20,828-$34,711</t>
  </si>
  <si>
    <t>$34,712-$55,538</t>
  </si>
  <si>
    <t>$55,539-$83,306</t>
  </si>
  <si>
    <t>$83,307-$104,133</t>
  </si>
  <si>
    <t>$104,134+</t>
  </si>
  <si>
    <t>≤$33,447</t>
  </si>
  <si>
    <t>$33,448-$55,745</t>
  </si>
  <si>
    <t>$55,746-$89,192</t>
  </si>
  <si>
    <t>$89,193-$133,788</t>
  </si>
  <si>
    <t>$133,789-$167,235</t>
  </si>
  <si>
    <t>$167,236+</t>
  </si>
  <si>
    <t>≤$26,282</t>
  </si>
  <si>
    <t>$26,283-$43,803</t>
  </si>
  <si>
    <t>$43,804-$70,085</t>
  </si>
  <si>
    <t>$70,086-$105,127</t>
  </si>
  <si>
    <t>$105,128-$131,409</t>
  </si>
  <si>
    <t>$131,410+</t>
  </si>
  <si>
    <t>≤$22,655</t>
  </si>
  <si>
    <t>$22,656-$37,758</t>
  </si>
  <si>
    <t>$37,759-$60,413</t>
  </si>
  <si>
    <t>$60,414-$90,619</t>
  </si>
  <si>
    <t>$90,620-$113,274</t>
  </si>
  <si>
    <t>$113,275+</t>
  </si>
  <si>
    <t>≤$23,642</t>
  </si>
  <si>
    <t>$23,643-$39,404</t>
  </si>
  <si>
    <t>$39,405-$63,046</t>
  </si>
  <si>
    <t>$63,047-$94,570</t>
  </si>
  <si>
    <t>$94,571-$118,212</t>
  </si>
  <si>
    <t>$118,213+</t>
  </si>
  <si>
    <t>≤$21,581</t>
  </si>
  <si>
    <t>$21,582-$35,969</t>
  </si>
  <si>
    <t>$35,970-$57,550</t>
  </si>
  <si>
    <t>$57,551-$86,326</t>
  </si>
  <si>
    <t>$86,327-$107,907</t>
  </si>
  <si>
    <t>$107,908+</t>
  </si>
  <si>
    <t>≤$23,456</t>
  </si>
  <si>
    <t>$23,457-$39,094</t>
  </si>
  <si>
    <t>$39,095-$62,550</t>
  </si>
  <si>
    <t>$62,551-$93,826</t>
  </si>
  <si>
    <t>$93,827-$117,282</t>
  </si>
  <si>
    <t>$117,283+</t>
  </si>
  <si>
    <t>≤$23,693</t>
  </si>
  <si>
    <t>$23,694-$39,488</t>
  </si>
  <si>
    <t>$39,489-$63,181</t>
  </si>
  <si>
    <t>$63,182-$94,771</t>
  </si>
  <si>
    <t>$94,772-$118,464</t>
  </si>
  <si>
    <t>$118,465+</t>
  </si>
  <si>
    <t>≤$26,676</t>
  </si>
  <si>
    <t>$26,677-$44,460</t>
  </si>
  <si>
    <t>$44,461-$71,136</t>
  </si>
  <si>
    <t>$71,137-$106,704</t>
  </si>
  <si>
    <t>$106,705-$133,380</t>
  </si>
  <si>
    <t>$133,381+</t>
  </si>
  <si>
    <t>≤$26,844</t>
  </si>
  <si>
    <t>$26,845-$44,740</t>
  </si>
  <si>
    <t>$44,741-$71,584</t>
  </si>
  <si>
    <t>$71,585-$107,376</t>
  </si>
  <si>
    <t>$107,377-$134,220</t>
  </si>
  <si>
    <t>$134,221+</t>
  </si>
  <si>
    <t>≤$21,536</t>
  </si>
  <si>
    <t>$21,537-$35,893</t>
  </si>
  <si>
    <t>$35,894-$57,429</t>
  </si>
  <si>
    <t>$57,430-$86,143</t>
  </si>
  <si>
    <t>$86,144-$107,679</t>
  </si>
  <si>
    <t>$107,680+</t>
  </si>
  <si>
    <t>≤$25,069</t>
  </si>
  <si>
    <t>$25,070-$41,781</t>
  </si>
  <si>
    <t>$41,782-$66,850</t>
  </si>
  <si>
    <t>$66,851-$100,274</t>
  </si>
  <si>
    <t>$100,275-$125,343</t>
  </si>
  <si>
    <t>$125,344+</t>
  </si>
  <si>
    <t>$21,537-$35,894</t>
  </si>
  <si>
    <t>$35,895-$57,430</t>
  </si>
  <si>
    <t>$57,431-$86,146</t>
  </si>
  <si>
    <t>$86,147-$107,682</t>
  </si>
  <si>
    <t>$107,683+</t>
  </si>
  <si>
    <t>≤$30,140</t>
  </si>
  <si>
    <t>$30,141-$50,233</t>
  </si>
  <si>
    <t>$50,234-$80,373</t>
  </si>
  <si>
    <t>$80,374-$120,559</t>
  </si>
  <si>
    <t>$120,560-$150,699</t>
  </si>
  <si>
    <t>$150,700+</t>
  </si>
  <si>
    <t>≤$30,364</t>
  </si>
  <si>
    <t>$30,365-$50,606</t>
  </si>
  <si>
    <t>$50,607-$80,970</t>
  </si>
  <si>
    <t>$80,971-$121,454</t>
  </si>
  <si>
    <t>$121,455-$151,818</t>
  </si>
  <si>
    <t>$151,819+</t>
  </si>
  <si>
    <t>≤$21,917</t>
  </si>
  <si>
    <t>$21,918-$36,529</t>
  </si>
  <si>
    <t>$36,530-$58,446</t>
  </si>
  <si>
    <t>$58,447-$87,670</t>
  </si>
  <si>
    <t>$87,671-$109,587</t>
  </si>
  <si>
    <t>$109,588+</t>
  </si>
  <si>
    <t>≤$22,965</t>
  </si>
  <si>
    <t>$22,966-$38,275</t>
  </si>
  <si>
    <t>$38,276-$61,240</t>
  </si>
  <si>
    <t>$61,241-$91,860</t>
  </si>
  <si>
    <t>$91,861-$114,825</t>
  </si>
  <si>
    <t>$114,826+</t>
  </si>
  <si>
    <t>≤$21,457</t>
  </si>
  <si>
    <t>$21,458-$35,761</t>
  </si>
  <si>
    <t>$35,762-$57,218</t>
  </si>
  <si>
    <t>$57,219-$85,826</t>
  </si>
  <si>
    <t>$85,827-$107,283</t>
  </si>
  <si>
    <t>$107,284+</t>
  </si>
  <si>
    <t>≤$31,303</t>
  </si>
  <si>
    <t>$31,304-$52,171</t>
  </si>
  <si>
    <t>$52,172-$83,474</t>
  </si>
  <si>
    <t>$83,475-$125,210</t>
  </si>
  <si>
    <t>$125,211-$156,513</t>
  </si>
  <si>
    <t>$156,514+</t>
  </si>
  <si>
    <t>≤$30,517</t>
  </si>
  <si>
    <t>$30,518-$50,861</t>
  </si>
  <si>
    <t>$50,862-$81,378</t>
  </si>
  <si>
    <t>$81,379-$122,066</t>
  </si>
  <si>
    <t>$122,067-$152,583</t>
  </si>
  <si>
    <t>$152,584+</t>
  </si>
  <si>
    <t>≤$21,891</t>
  </si>
  <si>
    <t>$21,892-$36,485</t>
  </si>
  <si>
    <t>$36,486-$58,376</t>
  </si>
  <si>
    <t>$58,377-$87,564</t>
  </si>
  <si>
    <t>$87,565-$109,455</t>
  </si>
  <si>
    <t>$109,456+</t>
  </si>
  <si>
    <t>≤$35,795</t>
  </si>
  <si>
    <t>$35,796-$59,658</t>
  </si>
  <si>
    <t>$59,659-$95,453</t>
  </si>
  <si>
    <t>$95,454-$143,179</t>
  </si>
  <si>
    <t>$143,180-$178,974</t>
  </si>
  <si>
    <t>$178,975+</t>
  </si>
  <si>
    <t>≤$21,791</t>
  </si>
  <si>
    <t>$21,792-$36,319</t>
  </si>
  <si>
    <t>$36,320-$58,110</t>
  </si>
  <si>
    <t>$58,111-$87,166</t>
  </si>
  <si>
    <t>$87,167-$108,957</t>
  </si>
  <si>
    <t>$108,958+</t>
  </si>
  <si>
    <t>≤$22,886</t>
  </si>
  <si>
    <t>$22,887-$38,144</t>
  </si>
  <si>
    <t>$38,145-$61,030</t>
  </si>
  <si>
    <t>$61,031-$91,546</t>
  </si>
  <si>
    <t>$91,547-$114,432</t>
  </si>
  <si>
    <t>$114,433+</t>
  </si>
  <si>
    <t>≤$25,462</t>
  </si>
  <si>
    <t>$25,463-$42,436</t>
  </si>
  <si>
    <t>$42,437-$67,898</t>
  </si>
  <si>
    <t>$67,899-$101,846</t>
  </si>
  <si>
    <t>$101,847-$127,308</t>
  </si>
  <si>
    <t>$127,309+</t>
  </si>
  <si>
    <t>≤$22,376</t>
  </si>
  <si>
    <t>$22,377-$37,293</t>
  </si>
  <si>
    <t>$37,294-$59,669</t>
  </si>
  <si>
    <t>$59,670-$89,503</t>
  </si>
  <si>
    <t>$89,504-$111,879</t>
  </si>
  <si>
    <t>$111,880+</t>
  </si>
  <si>
    <t>≤$22,124</t>
  </si>
  <si>
    <t>$22,125-$36,873</t>
  </si>
  <si>
    <t>$36,874-$58,997</t>
  </si>
  <si>
    <t>$58,998-$88,495</t>
  </si>
  <si>
    <t>$88,496-$110,619</t>
  </si>
  <si>
    <t>$110,620+</t>
  </si>
  <si>
    <t>≤$21,298</t>
  </si>
  <si>
    <t>$21,299-$35,497</t>
  </si>
  <si>
    <t>$35,498-$56,795</t>
  </si>
  <si>
    <t>$56,796-$85,193</t>
  </si>
  <si>
    <t>$85,194-$106,491</t>
  </si>
  <si>
    <t>$106,492+</t>
  </si>
  <si>
    <t>≤$21,885</t>
  </si>
  <si>
    <t>$21,886-$36,475</t>
  </si>
  <si>
    <t>$36,476-$58,360</t>
  </si>
  <si>
    <t>$58,361-$87,540</t>
  </si>
  <si>
    <t>$87,541-$109,425</t>
  </si>
  <si>
    <t>$109,426+</t>
  </si>
  <si>
    <t>≤$21,362</t>
  </si>
  <si>
    <t>$21,363-$35,604</t>
  </si>
  <si>
    <t>$35,605-$56,966</t>
  </si>
  <si>
    <t>$56,967-$85,450</t>
  </si>
  <si>
    <t>$85,451-$106,812</t>
  </si>
  <si>
    <t>$106,813+</t>
  </si>
  <si>
    <t>≤$22,784</t>
  </si>
  <si>
    <t>$22,785-$37,974</t>
  </si>
  <si>
    <t>$37,975-$60,758</t>
  </si>
  <si>
    <t>$60,759-$91,138</t>
  </si>
  <si>
    <t>$91,139-$113,922</t>
  </si>
  <si>
    <t>$113,923+</t>
  </si>
  <si>
    <t>$21,336-$35,559</t>
  </si>
  <si>
    <t>$35,560-$56,894</t>
  </si>
  <si>
    <t>$56,895-$85,342</t>
  </si>
  <si>
    <t>$85,343-$106,677</t>
  </si>
  <si>
    <t>$106,678+</t>
  </si>
  <si>
    <t>≤$22,872</t>
  </si>
  <si>
    <t>$22,873-$38,120</t>
  </si>
  <si>
    <t>$38,121-$60,992</t>
  </si>
  <si>
    <t>$60,993-$91,488</t>
  </si>
  <si>
    <t>$91,489-$114,360</t>
  </si>
  <si>
    <t>$114,361+</t>
  </si>
  <si>
    <t>≤$22,292</t>
  </si>
  <si>
    <t>$22,293-$37,154</t>
  </si>
  <si>
    <t>$37,155-$59,446</t>
  </si>
  <si>
    <t>$59,447-$89,170</t>
  </si>
  <si>
    <t>$89,171-$111,462</t>
  </si>
  <si>
    <t>$111,463+</t>
  </si>
  <si>
    <t>≤$25,328</t>
  </si>
  <si>
    <t>$25,329-$42,214</t>
  </si>
  <si>
    <t>$42,215-$67,542</t>
  </si>
  <si>
    <t>$67,543-$101,314</t>
  </si>
  <si>
    <t>$101,315-$126,642</t>
  </si>
  <si>
    <t>$126,643+</t>
  </si>
  <si>
    <t>≤$27,491</t>
  </si>
  <si>
    <t>$27,492-$45,819</t>
  </si>
  <si>
    <t>$45,820-$73,310</t>
  </si>
  <si>
    <t>$73,311-$109,966</t>
  </si>
  <si>
    <t>$109,967-$137,457</t>
  </si>
  <si>
    <t>$137,458+</t>
  </si>
  <si>
    <t>≤$21,461</t>
  </si>
  <si>
    <t>$21,462-$35,769</t>
  </si>
  <si>
    <t>$35,770-$57,230</t>
  </si>
  <si>
    <t>$57,231-$85,846</t>
  </si>
  <si>
    <t>$85,847-$107,307</t>
  </si>
  <si>
    <t>$107,308+</t>
  </si>
  <si>
    <t>≤$22,387</t>
  </si>
  <si>
    <t>$22,388-$37,312</t>
  </si>
  <si>
    <t>$37,313-$59,699</t>
  </si>
  <si>
    <t>$59,700-$89,549</t>
  </si>
  <si>
    <t>$89,550-$111,936</t>
  </si>
  <si>
    <t>$111,937+</t>
  </si>
  <si>
    <t>≤$27,435</t>
  </si>
  <si>
    <t>$27,436-$45,725</t>
  </si>
  <si>
    <t>$45,726-$73,160</t>
  </si>
  <si>
    <t>$73,161-$109,740</t>
  </si>
  <si>
    <t>$109,741-$137,175</t>
  </si>
  <si>
    <t>$137,176+</t>
  </si>
  <si>
    <t>≤$21,710</t>
  </si>
  <si>
    <t>$21,711-$36,183</t>
  </si>
  <si>
    <t>$36,184-$57,893</t>
  </si>
  <si>
    <t>$57,894-$86,839</t>
  </si>
  <si>
    <t>$86,840-$108,549</t>
  </si>
  <si>
    <t>$108,550+</t>
  </si>
  <si>
    <t>≤$25,602</t>
  </si>
  <si>
    <t>$25,603-$42,670</t>
  </si>
  <si>
    <t>$42,671-$68,272</t>
  </si>
  <si>
    <t>$68,273-$102,408</t>
  </si>
  <si>
    <t>$102,409-$128,010</t>
  </si>
  <si>
    <t>$128,011+</t>
  </si>
  <si>
    <t>≤$27,107</t>
  </si>
  <si>
    <t>$27,108-$45,179</t>
  </si>
  <si>
    <t>$45,180-$72,286</t>
  </si>
  <si>
    <t>$72,287-$108,430</t>
  </si>
  <si>
    <t>$108,431-$135,537</t>
  </si>
  <si>
    <t>$135,538+</t>
  </si>
  <si>
    <t>≤$21,406</t>
  </si>
  <si>
    <t>$21,407-$35,677</t>
  </si>
  <si>
    <t>$35,678-$57,083</t>
  </si>
  <si>
    <t>$57,084-$85,625</t>
  </si>
  <si>
    <t>$85,626-$107,031</t>
  </si>
  <si>
    <t>$107,032+</t>
  </si>
  <si>
    <t>≤$26,416</t>
  </si>
  <si>
    <t>$26,417-$44,027</t>
  </si>
  <si>
    <t>$44,028-$70,443</t>
  </si>
  <si>
    <t>$70,444-$105,665</t>
  </si>
  <si>
    <t>$105,666-$132,081</t>
  </si>
  <si>
    <t>$132,082+</t>
  </si>
  <si>
    <t>≤$28,126</t>
  </si>
  <si>
    <t>$28,127-$46,877</t>
  </si>
  <si>
    <t>$46,878-$75,003</t>
  </si>
  <si>
    <t>$75,004-$112,505</t>
  </si>
  <si>
    <t>$112,506-$140,631</t>
  </si>
  <si>
    <t>$140,632+</t>
  </si>
  <si>
    <t>≤$23,281</t>
  </si>
  <si>
    <t>$23,282-$38,801</t>
  </si>
  <si>
    <t>$38,802-$62,082</t>
  </si>
  <si>
    <t>$62,083-$93,122</t>
  </si>
  <si>
    <t>$93,123-$116,403</t>
  </si>
  <si>
    <t>$116,404+</t>
  </si>
  <si>
    <t>≤$25,781</t>
  </si>
  <si>
    <t>$25,782-$42,968</t>
  </si>
  <si>
    <t>$42,969-$68,749</t>
  </si>
  <si>
    <t>$68,750-$103,123</t>
  </si>
  <si>
    <t>$103,124-$128,904</t>
  </si>
  <si>
    <t>$128,905+</t>
  </si>
  <si>
    <t>≤$22,522</t>
  </si>
  <si>
    <t>$22,523-$37,536</t>
  </si>
  <si>
    <t>$37,537-$60,058</t>
  </si>
  <si>
    <t>$60,059-$90,086</t>
  </si>
  <si>
    <t>$90,087-$112,608</t>
  </si>
  <si>
    <t>$112,609+</t>
  </si>
  <si>
    <t>≤$21,553</t>
  </si>
  <si>
    <t>$21,554-$35,922</t>
  </si>
  <si>
    <t>$35,923-$57,475</t>
  </si>
  <si>
    <t>$57,476-$86,213</t>
  </si>
  <si>
    <t>$86,214-$107,766</t>
  </si>
  <si>
    <t>$107,767+</t>
  </si>
  <si>
    <t>≤$22,253</t>
  </si>
  <si>
    <t>$22,254-$37,088</t>
  </si>
  <si>
    <t>$37,089-$59,341</t>
  </si>
  <si>
    <t>$59,342-$89,011</t>
  </si>
  <si>
    <t>$89,012-$111,264</t>
  </si>
  <si>
    <t>$111,265+</t>
  </si>
  <si>
    <t>≤$21,738</t>
  </si>
  <si>
    <t>$21,739-$36,230</t>
  </si>
  <si>
    <t>$36,231-$57,968</t>
  </si>
  <si>
    <t>$57,969-$86,952</t>
  </si>
  <si>
    <t>$86,953-$108,690</t>
  </si>
  <si>
    <t>$108,691+</t>
  </si>
  <si>
    <t>≤$23,179</t>
  </si>
  <si>
    <t>$23,180-$38,632</t>
  </si>
  <si>
    <t>$38,633-$61,811</t>
  </si>
  <si>
    <t>$61,812-$92,717</t>
  </si>
  <si>
    <t>$92,718-$115,896</t>
  </si>
  <si>
    <t>$115,897+</t>
  </si>
  <si>
    <t>≤$29,492</t>
  </si>
  <si>
    <t>$29,493-$49,153</t>
  </si>
  <si>
    <t>$49,154-$78,645</t>
  </si>
  <si>
    <t>$78,646-$117,967</t>
  </si>
  <si>
    <t>$117,968-$147,459</t>
  </si>
  <si>
    <t>$147,460+</t>
  </si>
  <si>
    <t>≤$21,737</t>
  </si>
  <si>
    <t>$21,738-$36,228</t>
  </si>
  <si>
    <t>$36,229-$57,965</t>
  </si>
  <si>
    <t>$57,966-$86,947</t>
  </si>
  <si>
    <t>$86,948-$108,684</t>
  </si>
  <si>
    <t>$108,685+</t>
  </si>
  <si>
    <t>≤$21,098</t>
  </si>
  <si>
    <t>$21,099-$35,163</t>
  </si>
  <si>
    <t>$35,164-$56,261</t>
  </si>
  <si>
    <t>$56,262-$84,391</t>
  </si>
  <si>
    <t>$84,392-$105,489</t>
  </si>
  <si>
    <t>$105,490+</t>
  </si>
  <si>
    <t>≤$30,445</t>
  </si>
  <si>
    <t>$30,446-$50,742</t>
  </si>
  <si>
    <t>$50,743-$81,187</t>
  </si>
  <si>
    <t>$81,188-$121,781</t>
  </si>
  <si>
    <t>$121,782-$152,226</t>
  </si>
  <si>
    <t>$152,227+</t>
  </si>
  <si>
    <t>$21,711-$36,184</t>
  </si>
  <si>
    <t>$36,185-$57,894</t>
  </si>
  <si>
    <t>$57,895-$86,842</t>
  </si>
  <si>
    <t>$86,843-$108,552</t>
  </si>
  <si>
    <t>$108,553+</t>
  </si>
  <si>
    <t>≤$22,076</t>
  </si>
  <si>
    <t>$22,077-$36,793</t>
  </si>
  <si>
    <t>$36,794-$58,869</t>
  </si>
  <si>
    <t>$58,870-$88,303</t>
  </si>
  <si>
    <t>$88,304-$110,379</t>
  </si>
  <si>
    <t>$110,380+</t>
  </si>
  <si>
    <t>≤$36,503</t>
  </si>
  <si>
    <t>$36,504-$60,838</t>
  </si>
  <si>
    <t>$60,839-$97,341</t>
  </si>
  <si>
    <t>$97,342-$146,011</t>
  </si>
  <si>
    <t>$146,012-$182,514</t>
  </si>
  <si>
    <t>$182,515+</t>
  </si>
  <si>
    <t>≤$22,249</t>
  </si>
  <si>
    <t>$22,250-$37,082</t>
  </si>
  <si>
    <t>$37,083-$59,331</t>
  </si>
  <si>
    <t>$59,332-$88,997</t>
  </si>
  <si>
    <t>$88,998-$111,246</t>
  </si>
  <si>
    <t>$111,247+</t>
  </si>
  <si>
    <t>≤$24,950</t>
  </si>
  <si>
    <t>$24,951-$41,583</t>
  </si>
  <si>
    <t>$41,584-$66,533</t>
  </si>
  <si>
    <t>$66,534-$99,799</t>
  </si>
  <si>
    <t>$99,800-$124,749</t>
  </si>
  <si>
    <t>$124,750+</t>
  </si>
  <si>
    <t>≤$22,357</t>
  </si>
  <si>
    <t>$22,358-$37,261</t>
  </si>
  <si>
    <t>$37,262-$59,618</t>
  </si>
  <si>
    <t>$59,619-$89,426</t>
  </si>
  <si>
    <t>$89,427-$111,783</t>
  </si>
  <si>
    <t>$111,784+</t>
  </si>
  <si>
    <t>≤$22,898</t>
  </si>
  <si>
    <t>$22,899-$38,163</t>
  </si>
  <si>
    <t>$38,164-$61,061</t>
  </si>
  <si>
    <t>$61,062-$91,591</t>
  </si>
  <si>
    <t>$91,592-$114,489</t>
  </si>
  <si>
    <t>$114,490+</t>
  </si>
  <si>
    <t>≤$20,975</t>
  </si>
  <si>
    <t>$20,976-$34,959</t>
  </si>
  <si>
    <t>$34,960-$55,934</t>
  </si>
  <si>
    <t>$55,935-$83,902</t>
  </si>
  <si>
    <t>$83,903-$104,877</t>
  </si>
  <si>
    <t>$104,878+</t>
  </si>
  <si>
    <t>≤$21,174</t>
  </si>
  <si>
    <t>$21,175-$35,290</t>
  </si>
  <si>
    <t>$35,291-$56,464</t>
  </si>
  <si>
    <t>$56,465-$84,696</t>
  </si>
  <si>
    <t>$84,697-$105,870</t>
  </si>
  <si>
    <t>$105,871+</t>
  </si>
  <si>
    <t>≤$21,618</t>
  </si>
  <si>
    <t>$21,619-$36,030</t>
  </si>
  <si>
    <t>$36,031-$57,648</t>
  </si>
  <si>
    <t>$57,649-$86,472</t>
  </si>
  <si>
    <t>$86,473-$108,090</t>
  </si>
  <si>
    <t>$108,091+</t>
  </si>
  <si>
    <t>≤$29,975</t>
  </si>
  <si>
    <t>$29,976-$49,959</t>
  </si>
  <si>
    <t>$49,960-$79,934</t>
  </si>
  <si>
    <t>$79,935-$119,902</t>
  </si>
  <si>
    <t>$119,903-$149,877</t>
  </si>
  <si>
    <t>$149,878+</t>
  </si>
  <si>
    <t>≤$31,502</t>
  </si>
  <si>
    <t>$31,503-$52,504</t>
  </si>
  <si>
    <t>$52,505-$84,006</t>
  </si>
  <si>
    <t>$84,007-$126,010</t>
  </si>
  <si>
    <t>$126,011-$157,512</t>
  </si>
  <si>
    <t>$157,513+</t>
  </si>
  <si>
    <t>≤$22,877</t>
  </si>
  <si>
    <t>$22,878-$38,129</t>
  </si>
  <si>
    <t>$38,130-$61,006</t>
  </si>
  <si>
    <t>$61,007-$91,510</t>
  </si>
  <si>
    <t>$91,511-$114,387</t>
  </si>
  <si>
    <t>$114,388+</t>
  </si>
  <si>
    <t>≤$29,176</t>
  </si>
  <si>
    <t>$29,177-$48,626</t>
  </si>
  <si>
    <t>$48,627-$77,802</t>
  </si>
  <si>
    <t>$77,803-$116,702</t>
  </si>
  <si>
    <t>$116,703-$145,878</t>
  </si>
  <si>
    <t>$145,879+</t>
  </si>
  <si>
    <t>≤$21,796</t>
  </si>
  <si>
    <t>$21,797-$36,327</t>
  </si>
  <si>
    <t>$36,328-$58,123</t>
  </si>
  <si>
    <t>$58,124-$87,185</t>
  </si>
  <si>
    <t>$87,186-$108,981</t>
  </si>
  <si>
    <t>$108,982+</t>
  </si>
  <si>
    <t>≤$21,224</t>
  </si>
  <si>
    <t>$21,225-$35,374</t>
  </si>
  <si>
    <t>$35,375-$56,598</t>
  </si>
  <si>
    <t>$56,599-$84,898</t>
  </si>
  <si>
    <t>$84,899-$106,122</t>
  </si>
  <si>
    <t>$106,123+</t>
  </si>
  <si>
    <t>≤$24,918</t>
  </si>
  <si>
    <t>$24,919-$41,530</t>
  </si>
  <si>
    <t>$41,531-$66,448</t>
  </si>
  <si>
    <t>$66,449-$99,672</t>
  </si>
  <si>
    <t>$99,673-$124,590</t>
  </si>
  <si>
    <t>$124,591+</t>
  </si>
  <si>
    <t>≤$26,490</t>
  </si>
  <si>
    <t>$26,491-$44,150</t>
  </si>
  <si>
    <t>$44,151-$70,640</t>
  </si>
  <si>
    <t>$70,641-$105,960</t>
  </si>
  <si>
    <t>$105,961-$132,450</t>
  </si>
  <si>
    <t>$132,451+</t>
  </si>
  <si>
    <t>≤$21,985</t>
  </si>
  <si>
    <t>$21,986-$36,641</t>
  </si>
  <si>
    <t>$36,642-$58,626</t>
  </si>
  <si>
    <t>$58,627-$87,938</t>
  </si>
  <si>
    <t>$87,939-$109,923</t>
  </si>
  <si>
    <t>$109,924+</t>
  </si>
  <si>
    <t>≤$26,985</t>
  </si>
  <si>
    <t>$26,986-$44,975</t>
  </si>
  <si>
    <t>$44,976-$71,960</t>
  </si>
  <si>
    <t>$71,961-$107,940</t>
  </si>
  <si>
    <t>$107,941-$134,925</t>
  </si>
  <si>
    <t>$134,926+</t>
  </si>
  <si>
    <t>≤$25,481</t>
  </si>
  <si>
    <t>$25,482-$42,469</t>
  </si>
  <si>
    <t>$42,470-$67,950</t>
  </si>
  <si>
    <t>$67,951-$101,926</t>
  </si>
  <si>
    <t>$101,927-$127,407</t>
  </si>
  <si>
    <t>$127,408+</t>
  </si>
  <si>
    <t>≤$21,973</t>
  </si>
  <si>
    <t>$21,974-$36,621</t>
  </si>
  <si>
    <t>$36,622-$58,594</t>
  </si>
  <si>
    <t>$58,595-$87,890</t>
  </si>
  <si>
    <t>$87,891-$109,863</t>
  </si>
  <si>
    <t>$109,864+</t>
  </si>
  <si>
    <t>≤$21,014</t>
  </si>
  <si>
    <t>$21,015-$35,023</t>
  </si>
  <si>
    <t>$35,024-$56,037</t>
  </si>
  <si>
    <t>$56,038-$84,055</t>
  </si>
  <si>
    <t>$84,056-$105,069</t>
  </si>
  <si>
    <t>$105,070+</t>
  </si>
  <si>
    <t>≤$22,309</t>
  </si>
  <si>
    <t>$22,310-$37,182</t>
  </si>
  <si>
    <t>$37,183-$59,491</t>
  </si>
  <si>
    <t>$59,492-$89,237</t>
  </si>
  <si>
    <t>$89,238-$111,546</t>
  </si>
  <si>
    <t>$111,547+</t>
  </si>
  <si>
    <t>≤$20,973</t>
  </si>
  <si>
    <t>$20,974-$34,955</t>
  </si>
  <si>
    <t>$34,956-$55,928</t>
  </si>
  <si>
    <t>$55,929-$83,892</t>
  </si>
  <si>
    <t>$83,893-$104,865</t>
  </si>
  <si>
    <t>$104,866+</t>
  </si>
  <si>
    <t>≤$30,827</t>
  </si>
  <si>
    <t>$30,828-$51,379</t>
  </si>
  <si>
    <t>$51,380-$82,206</t>
  </si>
  <si>
    <t>$82,207-$123,310</t>
  </si>
  <si>
    <t>$123,311-$154,137</t>
  </si>
  <si>
    <t>$154,138+</t>
  </si>
  <si>
    <t>≤$526</t>
  </si>
  <si>
    <t>$527-$877</t>
  </si>
  <si>
    <t>$878-$1,404</t>
  </si>
  <si>
    <t>$1,405-$2,106</t>
  </si>
  <si>
    <t>$2,107-$2,632</t>
  </si>
  <si>
    <t>$2,633+</t>
  </si>
  <si>
    <t>≤$568</t>
  </si>
  <si>
    <t>$569-$946</t>
  </si>
  <si>
    <t>$947-$1,514</t>
  </si>
  <si>
    <t>$1,515-$2,270</t>
  </si>
  <si>
    <t>$2,271-$2,838</t>
  </si>
  <si>
    <t>$2,839+</t>
  </si>
  <si>
    <t>≤$683</t>
  </si>
  <si>
    <t>$684-$1,138</t>
  </si>
  <si>
    <t>$1,139-$1,822</t>
  </si>
  <si>
    <t>$1,823-$2,732</t>
  </si>
  <si>
    <t>$2,733-$3,415</t>
  </si>
  <si>
    <t>$3,416+</t>
  </si>
  <si>
    <t>$574-$956</t>
  </si>
  <si>
    <t>$957-$1,529</t>
  </si>
  <si>
    <t>$1,530-$2,293</t>
  </si>
  <si>
    <t>$2,294-$2,867</t>
  </si>
  <si>
    <t>$2,868+</t>
  </si>
  <si>
    <t>≤$544</t>
  </si>
  <si>
    <t>$545-$906</t>
  </si>
  <si>
    <t>$907-$1,450</t>
  </si>
  <si>
    <t>$1,451-$2,175</t>
  </si>
  <si>
    <t>$2,176-$2,718</t>
  </si>
  <si>
    <t>$2,719+</t>
  </si>
  <si>
    <t>$2,176-$2,719</t>
  </si>
  <si>
    <t>$2,720+</t>
  </si>
  <si>
    <t>≤$550</t>
  </si>
  <si>
    <t>$551-$916</t>
  </si>
  <si>
    <t>$917-$1,466</t>
  </si>
  <si>
    <t>$1,467-$2,199</t>
  </si>
  <si>
    <t>$2,200-$2,748</t>
  </si>
  <si>
    <t>$2,749+</t>
  </si>
  <si>
    <t>≤$852</t>
  </si>
  <si>
    <t>$853-$1,420</t>
  </si>
  <si>
    <t>$1,421-$2,272</t>
  </si>
  <si>
    <t>$2,273-$3,408</t>
  </si>
  <si>
    <t>$3,409-$4,260</t>
  </si>
  <si>
    <t>$4,261+</t>
  </si>
  <si>
    <t>≤$803</t>
  </si>
  <si>
    <t>$804-$1,338</t>
  </si>
  <si>
    <t>$1,339-$2,141</t>
  </si>
  <si>
    <t>$2,142-$3,212</t>
  </si>
  <si>
    <t>$3,213-$4,015</t>
  </si>
  <si>
    <t>$4,016+</t>
  </si>
  <si>
    <t>≤$600</t>
  </si>
  <si>
    <t>$601-$1,001</t>
  </si>
  <si>
    <t>$1,002-$1,601</t>
  </si>
  <si>
    <t>$1,602-$2,402</t>
  </si>
  <si>
    <t>$2,403-$3,002</t>
  </si>
  <si>
    <t>$3,003+</t>
  </si>
  <si>
    <t>≤$591</t>
  </si>
  <si>
    <t>$592-$985</t>
  </si>
  <si>
    <t>$986-$1,576</t>
  </si>
  <si>
    <t>$1,577-$2,365</t>
  </si>
  <si>
    <t>$2,366-$2,956</t>
  </si>
  <si>
    <t>$2,957+</t>
  </si>
  <si>
    <t>≤$896</t>
  </si>
  <si>
    <t>$897-$1,493</t>
  </si>
  <si>
    <t>$1,494-$2,389</t>
  </si>
  <si>
    <t>$2,390-$3,584</t>
  </si>
  <si>
    <t>$3,585-$4,479</t>
  </si>
  <si>
    <t>$4,480+</t>
  </si>
  <si>
    <t>≤$563</t>
  </si>
  <si>
    <t>$564-$939</t>
  </si>
  <si>
    <t>$940-$1,502</t>
  </si>
  <si>
    <t>$1,503-$2,253</t>
  </si>
  <si>
    <t>$2,254-$2,816</t>
  </si>
  <si>
    <t>$2,817+</t>
  </si>
  <si>
    <t>≤$631</t>
  </si>
  <si>
    <t>$632-$1,052</t>
  </si>
  <si>
    <t>$1,053-$1,684</t>
  </si>
  <si>
    <t>$1,685-$2,526</t>
  </si>
  <si>
    <t>$2,527-$3,157</t>
  </si>
  <si>
    <t>$3,158+</t>
  </si>
  <si>
    <t>$759-$1,263</t>
  </si>
  <si>
    <t>$1,264-$2,021</t>
  </si>
  <si>
    <t>$2,022-$3,031</t>
  </si>
  <si>
    <t>$3,032-$3,789</t>
  </si>
  <si>
    <t>$3,790+</t>
  </si>
  <si>
    <t>≤$541</t>
  </si>
  <si>
    <t>$542-$902</t>
  </si>
  <si>
    <t>$903-$1,443</t>
  </si>
  <si>
    <t>$1,444-$2,164</t>
  </si>
  <si>
    <t>$2,165-$2,705</t>
  </si>
  <si>
    <t>$2,706+</t>
  </si>
  <si>
    <t>≤$595</t>
  </si>
  <si>
    <t>$596-$991</t>
  </si>
  <si>
    <t>$992-$1,585</t>
  </si>
  <si>
    <t>$1,586-$2,378</t>
  </si>
  <si>
    <t>$2,379-$2,973</t>
  </si>
  <si>
    <t>$2,974+</t>
  </si>
  <si>
    <t>≤$592</t>
  </si>
  <si>
    <t>$593-$987</t>
  </si>
  <si>
    <t>$988-$1,579</t>
  </si>
  <si>
    <t>$1,580-$2,368</t>
  </si>
  <si>
    <t>$2,369-$2,960</t>
  </si>
  <si>
    <t>$2,961+</t>
  </si>
  <si>
    <t>≤$865</t>
  </si>
  <si>
    <t>$866-$1,442</t>
  </si>
  <si>
    <t>$1,443-$2,307</t>
  </si>
  <si>
    <t>$2,308-$3,460</t>
  </si>
  <si>
    <t>$3,461-$4,325</t>
  </si>
  <si>
    <t>$4,326+</t>
  </si>
  <si>
    <t>$563-$937</t>
  </si>
  <si>
    <t>$938-$1,500</t>
  </si>
  <si>
    <t>$1,501-$2,249</t>
  </si>
  <si>
    <t>$2,250-$2,812</t>
  </si>
  <si>
    <t>$2,813+</t>
  </si>
  <si>
    <t>$914-$1,461</t>
  </si>
  <si>
    <t>$1,462-$2,191</t>
  </si>
  <si>
    <t>$2,192-$2,739</t>
  </si>
  <si>
    <t>$2,740+</t>
  </si>
  <si>
    <t>≤$529</t>
  </si>
  <si>
    <t>$530-$882</t>
  </si>
  <si>
    <t>$883-$1,412</t>
  </si>
  <si>
    <t>$1,413-$2,118</t>
  </si>
  <si>
    <t>$2,119-$2,647</t>
  </si>
  <si>
    <t>$2,648+</t>
  </si>
  <si>
    <t>≤$616</t>
  </si>
  <si>
    <t>$617-$1,027</t>
  </si>
  <si>
    <t>$1,028-$1,643</t>
  </si>
  <si>
    <t>$1,644-$2,465</t>
  </si>
  <si>
    <t>$2,466-$3,081</t>
  </si>
  <si>
    <t>$3,082+</t>
  </si>
  <si>
    <t>≤$784</t>
  </si>
  <si>
    <t>$785-$1,306</t>
  </si>
  <si>
    <t>$1,307-$2,090</t>
  </si>
  <si>
    <t>$2,091-$3,134</t>
  </si>
  <si>
    <t>$3,135-$3,918</t>
  </si>
  <si>
    <t>$3,919+</t>
  </si>
  <si>
    <t>≤$561</t>
  </si>
  <si>
    <t>$562-$936</t>
  </si>
  <si>
    <t>$937-$1,497</t>
  </si>
  <si>
    <t>$1,498-$2,245</t>
  </si>
  <si>
    <t>$2,246-$2,807</t>
  </si>
  <si>
    <t>$2,808+</t>
  </si>
  <si>
    <t>≤$613</t>
  </si>
  <si>
    <t>$614-$1,022</t>
  </si>
  <si>
    <t>$1,023-$1,634</t>
  </si>
  <si>
    <t>$1,635-$2,452</t>
  </si>
  <si>
    <t>$2,453-$3,065</t>
  </si>
  <si>
    <t>$3,066+</t>
  </si>
  <si>
    <t>≤$535</t>
  </si>
  <si>
    <t>$536-$892</t>
  </si>
  <si>
    <t>$893-$1,427</t>
  </si>
  <si>
    <t>$1,428-$2,141</t>
  </si>
  <si>
    <t>$2,142-$2,676</t>
  </si>
  <si>
    <t>$2,677+</t>
  </si>
  <si>
    <t>≤$657</t>
  </si>
  <si>
    <t>$658-$1,095</t>
  </si>
  <si>
    <t>$1,096-$1,752</t>
  </si>
  <si>
    <t>$1,753-$2,629</t>
  </si>
  <si>
    <t>$2,630-$3,286</t>
  </si>
  <si>
    <t>$3,287+</t>
  </si>
  <si>
    <t>≤$663</t>
  </si>
  <si>
    <t>$664-$1,105</t>
  </si>
  <si>
    <t>$1,106-$1,769</t>
  </si>
  <si>
    <t>$1,770-$2,653</t>
  </si>
  <si>
    <t>$2,654-$3,316</t>
  </si>
  <si>
    <t>$3,317+</t>
  </si>
  <si>
    <t>≤$533</t>
  </si>
  <si>
    <t>$534-$889</t>
  </si>
  <si>
    <t>$890-$1,422</t>
  </si>
  <si>
    <t>$1,423-$2,133</t>
  </si>
  <si>
    <t>$2,134-$2,667</t>
  </si>
  <si>
    <t>$2,668+</t>
  </si>
  <si>
    <t>$938-$1,499</t>
  </si>
  <si>
    <t>$1,500-$2,248</t>
  </si>
  <si>
    <t>$2,249-$2,811</t>
  </si>
  <si>
    <t>$2,812+</t>
  </si>
  <si>
    <t>≤$800</t>
  </si>
  <si>
    <t>$801-$1,334</t>
  </si>
  <si>
    <t>$1,335-$2,134</t>
  </si>
  <si>
    <t>$2,135-$3,201</t>
  </si>
  <si>
    <t>$3,202-$4,002</t>
  </si>
  <si>
    <t>$4,003+</t>
  </si>
  <si>
    <t>≤$534</t>
  </si>
  <si>
    <t>$535-$891</t>
  </si>
  <si>
    <t>$892-$1,425</t>
  </si>
  <si>
    <t>$1,426-$2,138</t>
  </si>
  <si>
    <t>$2,139-$2,672</t>
  </si>
  <si>
    <t>$2,673+</t>
  </si>
  <si>
    <t>$579-$963</t>
  </si>
  <si>
    <t>$964-$1,541</t>
  </si>
  <si>
    <t>$1,542-$2,311</t>
  </si>
  <si>
    <t>$2,312-$2,889</t>
  </si>
  <si>
    <t>$2,890+</t>
  </si>
  <si>
    <t>≤$724</t>
  </si>
  <si>
    <t>$725-$1,207</t>
  </si>
  <si>
    <t>$1,208-$1,931</t>
  </si>
  <si>
    <t>$1,932-$2,896</t>
  </si>
  <si>
    <t>$2,897-$3,620</t>
  </si>
  <si>
    <t>$3,621+</t>
  </si>
  <si>
    <t>≤$521</t>
  </si>
  <si>
    <t>$522-$868</t>
  </si>
  <si>
    <t>$869-$1,388</t>
  </si>
  <si>
    <t>$1,389-$2,083</t>
  </si>
  <si>
    <t>$2,084-$2,603</t>
  </si>
  <si>
    <t>$2,604+</t>
  </si>
  <si>
    <t>≤$836</t>
  </si>
  <si>
    <t>$837-$1,394</t>
  </si>
  <si>
    <t>$1,395-$2,230</t>
  </si>
  <si>
    <t>$2,231-$3,345</t>
  </si>
  <si>
    <t>$3,346-$4,181</t>
  </si>
  <si>
    <t>$4,182+</t>
  </si>
  <si>
    <t>$1,753-$2,628</t>
  </si>
  <si>
    <t>$2,629-$3,285</t>
  </si>
  <si>
    <t>$3,286+</t>
  </si>
  <si>
    <t>$2,266-$2,832</t>
  </si>
  <si>
    <t>$2,833+</t>
  </si>
  <si>
    <t>$1,577-$2,364</t>
  </si>
  <si>
    <t>$2,365-$2,955</t>
  </si>
  <si>
    <t>$2,956+</t>
  </si>
  <si>
    <t>≤$540</t>
  </si>
  <si>
    <t>$541-$899</t>
  </si>
  <si>
    <t>$900-$1,439</t>
  </si>
  <si>
    <t>$1,440-$2,158</t>
  </si>
  <si>
    <t>$2,159-$2,698</t>
  </si>
  <si>
    <t>$2,699+</t>
  </si>
  <si>
    <t>≤$586</t>
  </si>
  <si>
    <t>$587-$977</t>
  </si>
  <si>
    <t>$978-$1,564</t>
  </si>
  <si>
    <t>$1,565-$2,346</t>
  </si>
  <si>
    <t>$2,347-$2,932</t>
  </si>
  <si>
    <t>$2,933+</t>
  </si>
  <si>
    <t>$988-$1,580</t>
  </si>
  <si>
    <t>$1,581-$2,369</t>
  </si>
  <si>
    <t>$2,370-$2,962</t>
  </si>
  <si>
    <t>$2,963+</t>
  </si>
  <si>
    <t>≤$667</t>
  </si>
  <si>
    <t>$668-$1,112</t>
  </si>
  <si>
    <t>$1,113-$1,778</t>
  </si>
  <si>
    <t>$1,779-$2,668</t>
  </si>
  <si>
    <t>$2,669-$3,335</t>
  </si>
  <si>
    <t>$3,336+</t>
  </si>
  <si>
    <t>≤$671</t>
  </si>
  <si>
    <t>$672-$1,119</t>
  </si>
  <si>
    <t>$1,120-$1,790</t>
  </si>
  <si>
    <t>$1,791-$2,684</t>
  </si>
  <si>
    <t>$2,685-$3,356</t>
  </si>
  <si>
    <t>$3,357+</t>
  </si>
  <si>
    <t>≤$538</t>
  </si>
  <si>
    <t>$539-$897</t>
  </si>
  <si>
    <t>$898-$1,436</t>
  </si>
  <si>
    <t>$1,437-$2,154</t>
  </si>
  <si>
    <t>$2,155-$2,692</t>
  </si>
  <si>
    <t>$2,693+</t>
  </si>
  <si>
    <t>≤$627</t>
  </si>
  <si>
    <t>$628-$1,045</t>
  </si>
  <si>
    <t>$1,046-$1,671</t>
  </si>
  <si>
    <t>$1,672-$2,507</t>
  </si>
  <si>
    <t>$2,508-$3,134</t>
  </si>
  <si>
    <t>$3,135+</t>
  </si>
  <si>
    <t>≤$753</t>
  </si>
  <si>
    <t>$754-$1,256</t>
  </si>
  <si>
    <t>$1,257-$2,009</t>
  </si>
  <si>
    <t>$2,010-$3,014</t>
  </si>
  <si>
    <t>$3,015-$3,767</t>
  </si>
  <si>
    <t>$3,768+</t>
  </si>
  <si>
    <t>≤$759</t>
  </si>
  <si>
    <t>$760-$1,265</t>
  </si>
  <si>
    <t>$1,266-$2,024</t>
  </si>
  <si>
    <t>$2,025-$3,036</t>
  </si>
  <si>
    <t>$3,037-$3,795</t>
  </si>
  <si>
    <t>$3,796+</t>
  </si>
  <si>
    <t>$1,462-$2,192</t>
  </si>
  <si>
    <t>$2,193-$2,740</t>
  </si>
  <si>
    <t>$2,741+</t>
  </si>
  <si>
    <t>≤$574</t>
  </si>
  <si>
    <t>$575-$957</t>
  </si>
  <si>
    <t>$958-$1,531</t>
  </si>
  <si>
    <t>$1,532-$2,297</t>
  </si>
  <si>
    <t>$2,298-$2,871</t>
  </si>
  <si>
    <t>$2,872+</t>
  </si>
  <si>
    <t>≤$536</t>
  </si>
  <si>
    <t>$537-$894</t>
  </si>
  <si>
    <t>$895-$1,430</t>
  </si>
  <si>
    <t>$1,431-$2,146</t>
  </si>
  <si>
    <t>$2,147-$2,682</t>
  </si>
  <si>
    <t>$2,683+</t>
  </si>
  <si>
    <t>≤$783</t>
  </si>
  <si>
    <t>$784-$1,304</t>
  </si>
  <si>
    <t>$1,305-$2,087</t>
  </si>
  <si>
    <t>$2,088-$3,130</t>
  </si>
  <si>
    <t>$3,131-$3,913</t>
  </si>
  <si>
    <t>$3,914+</t>
  </si>
  <si>
    <t>≤$763</t>
  </si>
  <si>
    <t>$764-$1,272</t>
  </si>
  <si>
    <t>$1,273-$2,034</t>
  </si>
  <si>
    <t>$2,035-$3,052</t>
  </si>
  <si>
    <t>$3,053-$3,815</t>
  </si>
  <si>
    <t>$3,816+</t>
  </si>
  <si>
    <t>≤$547</t>
  </si>
  <si>
    <t>$548-$912</t>
  </si>
  <si>
    <t>$913-$1,459</t>
  </si>
  <si>
    <t>$1,460-$2,189</t>
  </si>
  <si>
    <t>$2,190-$2,736</t>
  </si>
  <si>
    <t>$2,737+</t>
  </si>
  <si>
    <t>≤$895</t>
  </si>
  <si>
    <t>$896-$1,491</t>
  </si>
  <si>
    <t>$1,492-$2,386</t>
  </si>
  <si>
    <t>$2,387-$3,579</t>
  </si>
  <si>
    <t>$3,580-$4,474</t>
  </si>
  <si>
    <t>$4,475+</t>
  </si>
  <si>
    <t>≤$545</t>
  </si>
  <si>
    <t>$546-$908</t>
  </si>
  <si>
    <t>$909-$1,453</t>
  </si>
  <si>
    <t>$1,454-$2,179</t>
  </si>
  <si>
    <t>$2,180-$2,724</t>
  </si>
  <si>
    <t>$2,725+</t>
  </si>
  <si>
    <t>$573-$954</t>
  </si>
  <si>
    <t>$955-$1,526</t>
  </si>
  <si>
    <t>$1,527-$2,289</t>
  </si>
  <si>
    <t>$2,290-$2,861</t>
  </si>
  <si>
    <t>$2,862+</t>
  </si>
  <si>
    <t>≤$637</t>
  </si>
  <si>
    <t>$638-$1,061</t>
  </si>
  <si>
    <t>$1,062-$1,697</t>
  </si>
  <si>
    <t>$1,698-$2,546</t>
  </si>
  <si>
    <t>$2,547-$3,183</t>
  </si>
  <si>
    <t>$3,184+</t>
  </si>
  <si>
    <t>≤$559</t>
  </si>
  <si>
    <t>$560-$932</t>
  </si>
  <si>
    <t>$933-$1,492</t>
  </si>
  <si>
    <t>$1,493-$2,238</t>
  </si>
  <si>
    <t>$2,239-$2,797</t>
  </si>
  <si>
    <t>$2,798+</t>
  </si>
  <si>
    <t>≤$553</t>
  </si>
  <si>
    <t>$554-$922</t>
  </si>
  <si>
    <t>$923-$1,475</t>
  </si>
  <si>
    <t>$1,476-$2,212</t>
  </si>
  <si>
    <t>$2,213-$2,765</t>
  </si>
  <si>
    <t>$2,766+</t>
  </si>
  <si>
    <t>≤$532</t>
  </si>
  <si>
    <t>$533-$887</t>
  </si>
  <si>
    <t>$888-$1,420</t>
  </si>
  <si>
    <t>$1,421-$2,130</t>
  </si>
  <si>
    <t>$2,131-$2,662</t>
  </si>
  <si>
    <t>$2,663+</t>
  </si>
  <si>
    <t>$535-$890</t>
  </si>
  <si>
    <t>$891-$1,424</t>
  </si>
  <si>
    <t>$1,425-$2,136</t>
  </si>
  <si>
    <t>$2,137-$2,670</t>
  </si>
  <si>
    <t>$2,671+</t>
  </si>
  <si>
    <t>≤$570</t>
  </si>
  <si>
    <t>$571-$949</t>
  </si>
  <si>
    <t>$950-$1,519</t>
  </si>
  <si>
    <t>$1,520-$2,278</t>
  </si>
  <si>
    <t>$2,279-$2,848</t>
  </si>
  <si>
    <t>$2,849+</t>
  </si>
  <si>
    <t>$1,423-$2,134</t>
  </si>
  <si>
    <t>$2,135-$2,667</t>
  </si>
  <si>
    <t>$954-$1,525</t>
  </si>
  <si>
    <t>$1,526-$2,287</t>
  </si>
  <si>
    <t>$2,288-$2,859</t>
  </si>
  <si>
    <t>$2,860+</t>
  </si>
  <si>
    <t>≤$557</t>
  </si>
  <si>
    <t>$558-$929</t>
  </si>
  <si>
    <t>$930-$1,486</t>
  </si>
  <si>
    <t>$1,487-$2,229</t>
  </si>
  <si>
    <t>$2,230-$2,787</t>
  </si>
  <si>
    <t>$2,788+</t>
  </si>
  <si>
    <t>≤$633</t>
  </si>
  <si>
    <t>$634-$1,055</t>
  </si>
  <si>
    <t>$1,056-$1,689</t>
  </si>
  <si>
    <t>$1,690-$2,533</t>
  </si>
  <si>
    <t>$2,534-$3,166</t>
  </si>
  <si>
    <t>$3,167+</t>
  </si>
  <si>
    <t>≤$687</t>
  </si>
  <si>
    <t>$688-$1,145</t>
  </si>
  <si>
    <t>$1,146-$1,833</t>
  </si>
  <si>
    <t>$1,834-$2,749</t>
  </si>
  <si>
    <t>$2,750-$3,436</t>
  </si>
  <si>
    <t>$3,437+</t>
  </si>
  <si>
    <t>$538-$894</t>
  </si>
  <si>
    <t>$895-$1,431</t>
  </si>
  <si>
    <t>$1,432-$2,146</t>
  </si>
  <si>
    <t>$2,147-$2,683</t>
  </si>
  <si>
    <t>$2,684+</t>
  </si>
  <si>
    <t>$561-$933</t>
  </si>
  <si>
    <t>$934-$1,492</t>
  </si>
  <si>
    <t>$1,493-$2,239</t>
  </si>
  <si>
    <t>$2,240-$2,798</t>
  </si>
  <si>
    <t>$2,799+</t>
  </si>
  <si>
    <t>≤$686</t>
  </si>
  <si>
    <t>$687-$1,143</t>
  </si>
  <si>
    <t>$1,144-$1,829</t>
  </si>
  <si>
    <t>$1,830-$2,744</t>
  </si>
  <si>
    <t>$2,745-$3,429</t>
  </si>
  <si>
    <t>$3,430+</t>
  </si>
  <si>
    <t>≤$543</t>
  </si>
  <si>
    <t>$544-$905</t>
  </si>
  <si>
    <t>$906-$1,447</t>
  </si>
  <si>
    <t>$1,448-$2,171</t>
  </si>
  <si>
    <t>$2,172-$2,714</t>
  </si>
  <si>
    <t>$2,715+</t>
  </si>
  <si>
    <t>≤$640</t>
  </si>
  <si>
    <t>$641-$1,067</t>
  </si>
  <si>
    <t>$1,068-$1,707</t>
  </si>
  <si>
    <t>$1,708-$2,560</t>
  </si>
  <si>
    <t>$2,561-$3,200</t>
  </si>
  <si>
    <t>$3,201+</t>
  </si>
  <si>
    <t>≤$678</t>
  </si>
  <si>
    <t>$679-$1,129</t>
  </si>
  <si>
    <t>$1,130-$1,807</t>
  </si>
  <si>
    <t>$1,808-$2,711</t>
  </si>
  <si>
    <t>$2,712-$3,388</t>
  </si>
  <si>
    <t>$3,389+</t>
  </si>
  <si>
    <t>≤$660</t>
  </si>
  <si>
    <t>$661-$1,101</t>
  </si>
  <si>
    <t>$1,102-$1,761</t>
  </si>
  <si>
    <t>$1,762-$2,642</t>
  </si>
  <si>
    <t>$2,643-$3,302</t>
  </si>
  <si>
    <t>$3,303+</t>
  </si>
  <si>
    <t>≤$703</t>
  </si>
  <si>
    <t>$704-$1,172</t>
  </si>
  <si>
    <t>$1,173-$1,875</t>
  </si>
  <si>
    <t>$1,876-$2,813</t>
  </si>
  <si>
    <t>$2,814-$3,516</t>
  </si>
  <si>
    <t>$3,517+</t>
  </si>
  <si>
    <t>≤$582</t>
  </si>
  <si>
    <t>$583-$970</t>
  </si>
  <si>
    <t>$971-$1,552</t>
  </si>
  <si>
    <t>$1,553-$2,328</t>
  </si>
  <si>
    <t>$2,329-$2,910</t>
  </si>
  <si>
    <t>$2,911+</t>
  </si>
  <si>
    <t>≤$645</t>
  </si>
  <si>
    <t>$646-$1,074</t>
  </si>
  <si>
    <t>$1,075-$1,719</t>
  </si>
  <si>
    <t>$1,720-$2,578</t>
  </si>
  <si>
    <t>$2,579-$3,223</t>
  </si>
  <si>
    <t>$3,224+</t>
  </si>
  <si>
    <t>$564-$938</t>
  </si>
  <si>
    <t>$939-$1,501</t>
  </si>
  <si>
    <t>$1,502-$2,252</t>
  </si>
  <si>
    <t>$2,253-$2,815</t>
  </si>
  <si>
    <t>$2,816+</t>
  </si>
  <si>
    <t>≤$539</t>
  </si>
  <si>
    <t>$540-$898</t>
  </si>
  <si>
    <t>$899-$1,437</t>
  </si>
  <si>
    <t>$1,438-$2,155</t>
  </si>
  <si>
    <t>$2,156-$2,694</t>
  </si>
  <si>
    <t>$2,695+</t>
  </si>
  <si>
    <t>≤$556</t>
  </si>
  <si>
    <t>$557-$927</t>
  </si>
  <si>
    <t>$928-$1,484</t>
  </si>
  <si>
    <t>$1,485-$2,225</t>
  </si>
  <si>
    <t>$2,226-$2,782</t>
  </si>
  <si>
    <t>$2,783+</t>
  </si>
  <si>
    <t>$544-$906</t>
  </si>
  <si>
    <t>$907-$1,449</t>
  </si>
  <si>
    <t>$1,450-$2,174</t>
  </si>
  <si>
    <t>$2,175-$2,717</t>
  </si>
  <si>
    <t>$2,718+</t>
  </si>
  <si>
    <t>$580-$966</t>
  </si>
  <si>
    <t>$967-$1,545</t>
  </si>
  <si>
    <t>$1,546-$2,318</t>
  </si>
  <si>
    <t>$2,319-$2,897</t>
  </si>
  <si>
    <t>$2,898+</t>
  </si>
  <si>
    <t>≤$737</t>
  </si>
  <si>
    <t>$738-$1,229</t>
  </si>
  <si>
    <t>$1,230-$1,966</t>
  </si>
  <si>
    <t>$1,967-$2,949</t>
  </si>
  <si>
    <t>$2,950-$3,686</t>
  </si>
  <si>
    <t>$3,687+</t>
  </si>
  <si>
    <t>≤$527</t>
  </si>
  <si>
    <t>$528-$879</t>
  </si>
  <si>
    <t>$880-$1,407</t>
  </si>
  <si>
    <t>$1,408-$2,110</t>
  </si>
  <si>
    <t>$2,111-$2,637</t>
  </si>
  <si>
    <t>$2,638+</t>
  </si>
  <si>
    <t>≤$761</t>
  </si>
  <si>
    <t>$762-$1,269</t>
  </si>
  <si>
    <t>$1,270-$2,030</t>
  </si>
  <si>
    <t>$2,031-$3,045</t>
  </si>
  <si>
    <t>$3,046-$3,806</t>
  </si>
  <si>
    <t>$3,807+</t>
  </si>
  <si>
    <t>≤$552</t>
  </si>
  <si>
    <t>$553-$920</t>
  </si>
  <si>
    <t>$921-$1,472</t>
  </si>
  <si>
    <t>$1,473-$2,208</t>
  </si>
  <si>
    <t>$2,209-$2,759</t>
  </si>
  <si>
    <t>$2,760+</t>
  </si>
  <si>
    <t>≤$913</t>
  </si>
  <si>
    <t>$914-$1,521</t>
  </si>
  <si>
    <t>$1,522-$2,434</t>
  </si>
  <si>
    <t>$2,435-$3,650</t>
  </si>
  <si>
    <t>$3,651-$4,563</t>
  </si>
  <si>
    <t>$4,564+</t>
  </si>
  <si>
    <t>$928-$1,483</t>
  </si>
  <si>
    <t>$1,484-$2,225</t>
  </si>
  <si>
    <t>$2,226-$2,781</t>
  </si>
  <si>
    <t>$2,782+</t>
  </si>
  <si>
    <t>≤$624</t>
  </si>
  <si>
    <t>$625-$1,040</t>
  </si>
  <si>
    <t>$1,041-$1,663</t>
  </si>
  <si>
    <t>$1,664-$2,495</t>
  </si>
  <si>
    <t>$2,496-$3,119</t>
  </si>
  <si>
    <t>$3,120+</t>
  </si>
  <si>
    <t>$933-$1,490</t>
  </si>
  <si>
    <t>$1,491-$2,236</t>
  </si>
  <si>
    <t>$2,237-$2,795</t>
  </si>
  <si>
    <t>$2,796+</t>
  </si>
  <si>
    <t>$955-$1,527</t>
  </si>
  <si>
    <t>$1,528-$2,290</t>
  </si>
  <si>
    <t>$2,291-$2,862</t>
  </si>
  <si>
    <t>$2,863+</t>
  </si>
  <si>
    <t>$525-$874</t>
  </si>
  <si>
    <t>$875-$1,398</t>
  </si>
  <si>
    <t>$1,399-$2,098</t>
  </si>
  <si>
    <t>$2,099-$2,622</t>
  </si>
  <si>
    <t>$2,623+</t>
  </si>
  <si>
    <t>$1,413-$2,117</t>
  </si>
  <si>
    <t>$2,118-$2,647</t>
  </si>
  <si>
    <t>$541-$901</t>
  </si>
  <si>
    <t>$902-$1,441</t>
  </si>
  <si>
    <t>$1,442-$2,162</t>
  </si>
  <si>
    <t>$2,163-$2,702</t>
  </si>
  <si>
    <t>$2,703+</t>
  </si>
  <si>
    <t>≤$749</t>
  </si>
  <si>
    <t>$750-$1,249</t>
  </si>
  <si>
    <t>$1,250-$1,998</t>
  </si>
  <si>
    <t>$1,999-$2,998</t>
  </si>
  <si>
    <t>$2,999-$3,747</t>
  </si>
  <si>
    <t>$3,748+</t>
  </si>
  <si>
    <t>≤$788</t>
  </si>
  <si>
    <t>$789-$1,313</t>
  </si>
  <si>
    <t>$1,314-$2,100</t>
  </si>
  <si>
    <t>$2,101-$3,150</t>
  </si>
  <si>
    <t>$3,151-$3,938</t>
  </si>
  <si>
    <t>$3,939+</t>
  </si>
  <si>
    <t>$1,526-$2,288</t>
  </si>
  <si>
    <t>$2,289-$2,860</t>
  </si>
  <si>
    <t>$2,861+</t>
  </si>
  <si>
    <t>≤$729</t>
  </si>
  <si>
    <t>$730-$1,216</t>
  </si>
  <si>
    <t>$1,217-$1,945</t>
  </si>
  <si>
    <t>$1,946-$2,918</t>
  </si>
  <si>
    <t>$2,919-$3,647</t>
  </si>
  <si>
    <t>$3,648+</t>
  </si>
  <si>
    <t>$1,454-$2,180</t>
  </si>
  <si>
    <t>$2,181-$2,725</t>
  </si>
  <si>
    <t>$2,726+</t>
  </si>
  <si>
    <t>≤$531</t>
  </si>
  <si>
    <t>$532-$884</t>
  </si>
  <si>
    <t>$885-$1,415</t>
  </si>
  <si>
    <t>$1,416-$2,122</t>
  </si>
  <si>
    <t>$2,123-$2,653</t>
  </si>
  <si>
    <t>$2,654+</t>
  </si>
  <si>
    <t>≤$623</t>
  </si>
  <si>
    <t>$624-$1,038</t>
  </si>
  <si>
    <t>$1,039-$1,661</t>
  </si>
  <si>
    <t>$1,662-$2,492</t>
  </si>
  <si>
    <t>$2,493-$3,115</t>
  </si>
  <si>
    <t>$3,116+</t>
  </si>
  <si>
    <t>≤$662</t>
  </si>
  <si>
    <t>$663-$1,104</t>
  </si>
  <si>
    <t>$1,105-$1,766</t>
  </si>
  <si>
    <t>$1,767-$2,649</t>
  </si>
  <si>
    <t>$2,650-$3,311</t>
  </si>
  <si>
    <t>$3,312+</t>
  </si>
  <si>
    <t>$1,467-$2,198</t>
  </si>
  <si>
    <t>$2,199-$2,748</t>
  </si>
  <si>
    <t>≤$675</t>
  </si>
  <si>
    <t>$676-$1,124</t>
  </si>
  <si>
    <t>$1,125-$1,799</t>
  </si>
  <si>
    <t>$1,800-$2,699</t>
  </si>
  <si>
    <t>$2,700-$3,373</t>
  </si>
  <si>
    <t>$3,374+</t>
  </si>
  <si>
    <t>$638-$1,062</t>
  </si>
  <si>
    <t>$1,063-$1,699</t>
  </si>
  <si>
    <t>$1,700-$2,548</t>
  </si>
  <si>
    <t>$2,549-$3,185</t>
  </si>
  <si>
    <t>$3,186+</t>
  </si>
  <si>
    <t>≤$549</t>
  </si>
  <si>
    <t>$550-$916</t>
  </si>
  <si>
    <t>$917-$1,465</t>
  </si>
  <si>
    <t>$1,466-$2,197</t>
  </si>
  <si>
    <t>$2,198-$2,747</t>
  </si>
  <si>
    <t>$2,748+</t>
  </si>
  <si>
    <t>≤$525</t>
  </si>
  <si>
    <t>$526-$876</t>
  </si>
  <si>
    <t>$877-$1,401</t>
  </si>
  <si>
    <t>$1,402-$2,101</t>
  </si>
  <si>
    <t>$2,102-$2,627</t>
  </si>
  <si>
    <t>$2,628+</t>
  </si>
  <si>
    <t>$931-$1,487</t>
  </si>
  <si>
    <t>$1,488-$2,231</t>
  </si>
  <si>
    <t>$2,232-$2,789</t>
  </si>
  <si>
    <t>$2,790+</t>
  </si>
  <si>
    <t>$1,399-$2,097</t>
  </si>
  <si>
    <t>$2,098-$2,622</t>
  </si>
  <si>
    <t>≤$771</t>
  </si>
  <si>
    <t>$772-$1,284</t>
  </si>
  <si>
    <t>$1,285-$2,055</t>
  </si>
  <si>
    <t>$2,056-$3,083</t>
  </si>
  <si>
    <t>$3,084-$3,853</t>
  </si>
  <si>
    <t>$3,854+</t>
  </si>
  <si>
    <t>≤$68,299</t>
  </si>
  <si>
    <t>$68,300-$113,831</t>
  </si>
  <si>
    <t>$113,832-$182,130</t>
  </si>
  <si>
    <t>$182,131-$273,195</t>
  </si>
  <si>
    <t>$273,196-$341,494</t>
  </si>
  <si>
    <t>$341,495+</t>
  </si>
  <si>
    <t>≤$73,633</t>
  </si>
  <si>
    <t>$73,634-$122,721</t>
  </si>
  <si>
    <t>$122,722-$196,354</t>
  </si>
  <si>
    <t>$196,355-$294,531</t>
  </si>
  <si>
    <t>$294,532-$368,163</t>
  </si>
  <si>
    <t>$368,164+</t>
  </si>
  <si>
    <t>≤$88,616</t>
  </si>
  <si>
    <t>$88,617-$147,694</t>
  </si>
  <si>
    <t>$147,695-$236,310</t>
  </si>
  <si>
    <t>$236,311-$354,466</t>
  </si>
  <si>
    <t>$354,467-$443,082</t>
  </si>
  <si>
    <t>$443,083+</t>
  </si>
  <si>
    <t>≤$74,376</t>
  </si>
  <si>
    <t>$74,377-$123,960</t>
  </si>
  <si>
    <t>$123,961-$198,336</t>
  </si>
  <si>
    <t>$198,337-$297,504</t>
  </si>
  <si>
    <t>$297,505-$371,880</t>
  </si>
  <si>
    <t>$371,881+</t>
  </si>
  <si>
    <t>≤$70,531</t>
  </si>
  <si>
    <t>$70,532-$117,551</t>
  </si>
  <si>
    <t>$117,552-$188,082</t>
  </si>
  <si>
    <t>$188,083-$282,123</t>
  </si>
  <si>
    <t>$282,124-$352,654</t>
  </si>
  <si>
    <t>$352,655+</t>
  </si>
  <si>
    <t>≤$70,554</t>
  </si>
  <si>
    <t>$70,555-$117,590</t>
  </si>
  <si>
    <t>$117,591-$188,144</t>
  </si>
  <si>
    <t>$188,145-$282,217</t>
  </si>
  <si>
    <t>$282,218-$352,771</t>
  </si>
  <si>
    <t>$352,772+</t>
  </si>
  <si>
    <t>≤$71,311</t>
  </si>
  <si>
    <t>$71,312-$118,852</t>
  </si>
  <si>
    <t>$118,853-$190,163</t>
  </si>
  <si>
    <t>$190,164-$285,245</t>
  </si>
  <si>
    <t>$285,246-$356,556</t>
  </si>
  <si>
    <t>$356,557+</t>
  </si>
  <si>
    <t>≤$110,526</t>
  </si>
  <si>
    <t>$110,527-$184,210</t>
  </si>
  <si>
    <t>$184,211-$294,736</t>
  </si>
  <si>
    <t>$294,737-$442,103</t>
  </si>
  <si>
    <t>$442,104-$552,629</t>
  </si>
  <si>
    <t>$552,630+</t>
  </si>
  <si>
    <t>≤$104,168</t>
  </si>
  <si>
    <t>$104,169-$173,614</t>
  </si>
  <si>
    <t>$173,615-$277,782</t>
  </si>
  <si>
    <t>$277,783-$416,674</t>
  </si>
  <si>
    <t>$416,675-$520,842</t>
  </si>
  <si>
    <t>$520,843+</t>
  </si>
  <si>
    <t>≤$77,890</t>
  </si>
  <si>
    <t>$77,891-$129,817</t>
  </si>
  <si>
    <t>$129,818-$207,708</t>
  </si>
  <si>
    <t>$207,709-$311,562</t>
  </si>
  <si>
    <t>$311,563-$389,452</t>
  </si>
  <si>
    <t>$389,453+</t>
  </si>
  <si>
    <t>≤$76,688</t>
  </si>
  <si>
    <t>$76,689-$127,813</t>
  </si>
  <si>
    <t>$127,814-$204,501</t>
  </si>
  <si>
    <t>$204,502-$306,751</t>
  </si>
  <si>
    <t>$306,752-$383,439</t>
  </si>
  <si>
    <t>$383,440+</t>
  </si>
  <si>
    <t>≤$116,222</t>
  </si>
  <si>
    <t>$116,223-$193,703</t>
  </si>
  <si>
    <t>$193,704-$309,924</t>
  </si>
  <si>
    <t>$309,925-$464,886</t>
  </si>
  <si>
    <t>$464,887-$581,108</t>
  </si>
  <si>
    <t>$581,109+</t>
  </si>
  <si>
    <t>≤$73,061</t>
  </si>
  <si>
    <t>$73,062-$121,768</t>
  </si>
  <si>
    <t>$121,769-$194,828</t>
  </si>
  <si>
    <t>$194,829-$292,242</t>
  </si>
  <si>
    <t>$292,243-$365,303</t>
  </si>
  <si>
    <t>$365,304+</t>
  </si>
  <si>
    <t>≤$81,920</t>
  </si>
  <si>
    <t>$81,921-$136,534</t>
  </si>
  <si>
    <t>$136,535-$218,454</t>
  </si>
  <si>
    <t>$218,455-$327,682</t>
  </si>
  <si>
    <t>$327,683-$409,602</t>
  </si>
  <si>
    <t>$409,603+</t>
  </si>
  <si>
    <t>≤$98,315</t>
  </si>
  <si>
    <t>$98,316-$163,858</t>
  </si>
  <si>
    <t>$163,859-$262,173</t>
  </si>
  <si>
    <t>$262,174-$393,260</t>
  </si>
  <si>
    <t>$393,261-$491,575</t>
  </si>
  <si>
    <t>$491,576+</t>
  </si>
  <si>
    <t>≤$70,186</t>
  </si>
  <si>
    <t>$70,187-$116,977</t>
  </si>
  <si>
    <t>$116,978-$187,164</t>
  </si>
  <si>
    <t>$187,165-$280,746</t>
  </si>
  <si>
    <t>$280,747-$350,932</t>
  </si>
  <si>
    <t>$350,933+</t>
  </si>
  <si>
    <t>≤$77,131</t>
  </si>
  <si>
    <t>$77,132-$128,552</t>
  </si>
  <si>
    <t>$128,553-$205,684</t>
  </si>
  <si>
    <t>$205,685-$308,526</t>
  </si>
  <si>
    <t>$308,527-$385,657</t>
  </si>
  <si>
    <t>$385,658+</t>
  </si>
  <si>
    <t>≤$76,799</t>
  </si>
  <si>
    <t>$76,800-$127,998</t>
  </si>
  <si>
    <t>$127,999-$204,797</t>
  </si>
  <si>
    <t>$204,798-$307,195</t>
  </si>
  <si>
    <t>$307,196-$383,994</t>
  </si>
  <si>
    <t>$383,995+</t>
  </si>
  <si>
    <t>≤$112,219</t>
  </si>
  <si>
    <t>$112,220-$187,031</t>
  </si>
  <si>
    <t>$187,032-$299,250</t>
  </si>
  <si>
    <t>$299,251-$448,875</t>
  </si>
  <si>
    <t>$448,876-$561,094</t>
  </si>
  <si>
    <t>$561,095+</t>
  </si>
  <si>
    <t>≤$71,305</t>
  </si>
  <si>
    <t>$71,306-$118,842</t>
  </si>
  <si>
    <t>$118,843-$190,147</t>
  </si>
  <si>
    <t>$190,148-$285,221</t>
  </si>
  <si>
    <t>$285,222-$356,526</t>
  </si>
  <si>
    <t>$356,527+</t>
  </si>
  <si>
    <t>≤$72,954</t>
  </si>
  <si>
    <t>$72,955-$121,589</t>
  </si>
  <si>
    <t>$121,590-$194,543</t>
  </si>
  <si>
    <t>$194,544-$291,814</t>
  </si>
  <si>
    <t>$291,815-$364,768</t>
  </si>
  <si>
    <t>$364,769+</t>
  </si>
  <si>
    <t>≤$71,068</t>
  </si>
  <si>
    <t>$71,069-$118,446</t>
  </si>
  <si>
    <t>$118,447-$189,514</t>
  </si>
  <si>
    <t>$189,515-$284,272</t>
  </si>
  <si>
    <t>$284,273-$355,339</t>
  </si>
  <si>
    <t>$355,340+</t>
  </si>
  <si>
    <t>≤$68,688</t>
  </si>
  <si>
    <t>$68,689-$114,480</t>
  </si>
  <si>
    <t>$114,481-$183,168</t>
  </si>
  <si>
    <t>$183,169-$274,752</t>
  </si>
  <si>
    <t>$274,753-$343,440</t>
  </si>
  <si>
    <t>$343,441+</t>
  </si>
  <si>
    <t>≤$79,936</t>
  </si>
  <si>
    <t>$79,937-$133,226</t>
  </si>
  <si>
    <t>$133,227-$213,162</t>
  </si>
  <si>
    <t>$213,163-$319,742</t>
  </si>
  <si>
    <t>$319,743-$399,678</t>
  </si>
  <si>
    <t>$399,679+</t>
  </si>
  <si>
    <t>≤$101,658</t>
  </si>
  <si>
    <t>$101,659-$169,430</t>
  </si>
  <si>
    <t>$169,431-$271,088</t>
  </si>
  <si>
    <t>$271,089-$406,633</t>
  </si>
  <si>
    <t>$406,634-$508,291</t>
  </si>
  <si>
    <t>$508,292+</t>
  </si>
  <si>
    <t>≤$72,819</t>
  </si>
  <si>
    <t>$72,820-$121,365</t>
  </si>
  <si>
    <t>$121,366-$194,185</t>
  </si>
  <si>
    <t>$194,186-$291,277</t>
  </si>
  <si>
    <t>$291,278-$364,096</t>
  </si>
  <si>
    <t>$364,097+</t>
  </si>
  <si>
    <t>≤$67,921</t>
  </si>
  <si>
    <t>$67,922-$113,202</t>
  </si>
  <si>
    <t>$113,203-$181,123</t>
  </si>
  <si>
    <t>$181,124-$271,685</t>
  </si>
  <si>
    <t>$271,686-$339,606</t>
  </si>
  <si>
    <t>$339,607+</t>
  </si>
  <si>
    <t>≤$79,511</t>
  </si>
  <si>
    <t>$79,512-$132,519</t>
  </si>
  <si>
    <t>$132,520-$212,030</t>
  </si>
  <si>
    <t>$212,031-$318,045</t>
  </si>
  <si>
    <t>$318,046-$397,557</t>
  </si>
  <si>
    <t>$397,558+</t>
  </si>
  <si>
    <t>≤$69,441</t>
  </si>
  <si>
    <t>$69,442-$115,735</t>
  </si>
  <si>
    <t>$115,736-$185,176</t>
  </si>
  <si>
    <t>$185,177-$277,764</t>
  </si>
  <si>
    <t>$277,765-$347,205</t>
  </si>
  <si>
    <t>$347,206+</t>
  </si>
  <si>
    <t>≤$85,250</t>
  </si>
  <si>
    <t>$85,251-$142,083</t>
  </si>
  <si>
    <t>$142,084-$227,333</t>
  </si>
  <si>
    <t>$227,334-$341,000</t>
  </si>
  <si>
    <t>$341,001-$426,250</t>
  </si>
  <si>
    <t>$426,251+</t>
  </si>
  <si>
    <t>≤$86,044</t>
  </si>
  <si>
    <t>$86,045-$143,406</t>
  </si>
  <si>
    <t>$143,407-$229,450</t>
  </si>
  <si>
    <t>$229,451-$344,176</t>
  </si>
  <si>
    <t>$344,177-$430,219</t>
  </si>
  <si>
    <t>$430,220+</t>
  </si>
  <si>
    <t>≤$69,194</t>
  </si>
  <si>
    <t>$69,195-$115,323</t>
  </si>
  <si>
    <t>$115,324-$184,517</t>
  </si>
  <si>
    <t>$184,518-$276,776</t>
  </si>
  <si>
    <t>$276,777-$345,970</t>
  </si>
  <si>
    <t>$345,971+</t>
  </si>
  <si>
    <t>≤$72,922</t>
  </si>
  <si>
    <t>$72,923-$121,537</t>
  </si>
  <si>
    <t>$121,538-$194,460</t>
  </si>
  <si>
    <t>$194,461-$291,690</t>
  </si>
  <si>
    <t>$291,691-$364,612</t>
  </si>
  <si>
    <t>$364,613+</t>
  </si>
  <si>
    <t>≤$103,828</t>
  </si>
  <si>
    <t>$103,829-$173,046</t>
  </si>
  <si>
    <t>$173,047-$276,874</t>
  </si>
  <si>
    <t>$276,875-$415,312</t>
  </si>
  <si>
    <t>$415,313-$519,139</t>
  </si>
  <si>
    <t>$519,140+</t>
  </si>
  <si>
    <t>≤$69,334</t>
  </si>
  <si>
    <t>$69,335-$115,557</t>
  </si>
  <si>
    <t>$115,558-$184,891</t>
  </si>
  <si>
    <t>$184,892-$277,336</t>
  </si>
  <si>
    <t>$277,337-$346,670</t>
  </si>
  <si>
    <t>$346,671+</t>
  </si>
  <si>
    <t>≤$74,956</t>
  </si>
  <si>
    <t>$74,957-$124,926</t>
  </si>
  <si>
    <t>$124,927-$199,882</t>
  </si>
  <si>
    <t>$199,883-$299,824</t>
  </si>
  <si>
    <t>$299,825-$374,779</t>
  </si>
  <si>
    <t>$374,780+</t>
  </si>
  <si>
    <t>≤$93,927</t>
  </si>
  <si>
    <t>$93,928-$156,545</t>
  </si>
  <si>
    <t>$156,546-$250,472</t>
  </si>
  <si>
    <t>$250,473-$375,708</t>
  </si>
  <si>
    <t>$375,709-$469,635</t>
  </si>
  <si>
    <t>$469,636+</t>
  </si>
  <si>
    <t>≤$67,546</t>
  </si>
  <si>
    <t>$67,547-$112,576</t>
  </si>
  <si>
    <t>$112,577-$180,122</t>
  </si>
  <si>
    <t>$180,123-$270,183</t>
  </si>
  <si>
    <t>$270,184-$337,729</t>
  </si>
  <si>
    <t>$337,730+</t>
  </si>
  <si>
    <t>≤$108,477</t>
  </si>
  <si>
    <t>$108,478-$180,795</t>
  </si>
  <si>
    <t>$180,796-$289,271</t>
  </si>
  <si>
    <t>$289,272-$433,907</t>
  </si>
  <si>
    <t>$433,908-$542,384</t>
  </si>
  <si>
    <t>$542,385+</t>
  </si>
  <si>
    <t>≤$85,238</t>
  </si>
  <si>
    <t>$85,239-$142,064</t>
  </si>
  <si>
    <t>$142,065-$227,302</t>
  </si>
  <si>
    <t>$227,303-$340,953</t>
  </si>
  <si>
    <t>$340,954-$426,191</t>
  </si>
  <si>
    <t>$426,192+</t>
  </si>
  <si>
    <t>≤$73,475</t>
  </si>
  <si>
    <t>$73,476-$122,458</t>
  </si>
  <si>
    <t>$122,459-$195,933</t>
  </si>
  <si>
    <t>$195,934-$293,900</t>
  </si>
  <si>
    <t>$293,901-$367,375</t>
  </si>
  <si>
    <t>$367,376+</t>
  </si>
  <si>
    <t>≤$76,678</t>
  </si>
  <si>
    <t>$76,679-$127,797</t>
  </si>
  <si>
    <t>$127,798-$204,475</t>
  </si>
  <si>
    <t>$204,476-$306,712</t>
  </si>
  <si>
    <t>$306,713-$383,390</t>
  </si>
  <si>
    <t>$383,391+</t>
  </si>
  <si>
    <t>≤$69,994</t>
  </si>
  <si>
    <t>$69,995-$116,656</t>
  </si>
  <si>
    <t>$116,657-$186,650</t>
  </si>
  <si>
    <t>$186,651-$279,975</t>
  </si>
  <si>
    <t>$279,976-$349,969</t>
  </si>
  <si>
    <t>$349,970+</t>
  </si>
  <si>
    <t>≤$76,075</t>
  </si>
  <si>
    <t>$76,076-$126,791</t>
  </si>
  <si>
    <t>$126,792-$202,866</t>
  </si>
  <si>
    <t>$202,867-$304,299</t>
  </si>
  <si>
    <t>$304,300-$380,374</t>
  </si>
  <si>
    <t>$380,375+</t>
  </si>
  <si>
    <t>≤$76,842</t>
  </si>
  <si>
    <t>$76,843-$128,069</t>
  </si>
  <si>
    <t>$128,070-$204,911</t>
  </si>
  <si>
    <t>$204,912-$307,366</t>
  </si>
  <si>
    <t>$307,367-$384,208</t>
  </si>
  <si>
    <t>$384,209+</t>
  </si>
  <si>
    <t>≤$86,517</t>
  </si>
  <si>
    <t>$86,518-$144,195</t>
  </si>
  <si>
    <t>$144,196-$230,711</t>
  </si>
  <si>
    <t>$230,712-$346,067</t>
  </si>
  <si>
    <t>$346,068-$432,584</t>
  </si>
  <si>
    <t>$432,585+</t>
  </si>
  <si>
    <t>≤$87,062</t>
  </si>
  <si>
    <t>$87,063-$145,103</t>
  </si>
  <si>
    <t>$145,104-$232,164</t>
  </si>
  <si>
    <t>$232,165-$348,246</t>
  </si>
  <si>
    <t>$348,247-$435,308</t>
  </si>
  <si>
    <t>$435,309+</t>
  </si>
  <si>
    <t>≤$69,846</t>
  </si>
  <si>
    <t>$69,847-$116,410</t>
  </si>
  <si>
    <t>$116,411-$186,256</t>
  </si>
  <si>
    <t>$186,257-$279,383</t>
  </si>
  <si>
    <t>$279,384-$349,229</t>
  </si>
  <si>
    <t>$349,230+</t>
  </si>
  <si>
    <t>≤$81,304</t>
  </si>
  <si>
    <t>$81,305-$135,506</t>
  </si>
  <si>
    <t>$135,507-$216,810</t>
  </si>
  <si>
    <t>$216,811-$325,214</t>
  </si>
  <si>
    <t>$325,215-$406,518</t>
  </si>
  <si>
    <t>$406,519+</t>
  </si>
  <si>
    <t>≤$69,848</t>
  </si>
  <si>
    <t>$69,849-$116,413</t>
  </si>
  <si>
    <t>$116,414-$186,261</t>
  </si>
  <si>
    <t>$186,262-$279,391</t>
  </si>
  <si>
    <t>$279,392-$349,239</t>
  </si>
  <si>
    <t>$349,240+</t>
  </si>
  <si>
    <t>≤$97,751</t>
  </si>
  <si>
    <t>$97,752-$162,918</t>
  </si>
  <si>
    <t>$162,919-$260,669</t>
  </si>
  <si>
    <t>$260,670-$391,003</t>
  </si>
  <si>
    <t>$391,004-$488,754</t>
  </si>
  <si>
    <t>$488,755+</t>
  </si>
  <si>
    <t>≤$98,477</t>
  </si>
  <si>
    <t>$98,478-$164,128</t>
  </si>
  <si>
    <t>$164,129-$262,604</t>
  </si>
  <si>
    <t>$262,605-$393,906</t>
  </si>
  <si>
    <t>$393,907-$492,383</t>
  </si>
  <si>
    <t>$492,384+</t>
  </si>
  <si>
    <t>≤$71,083</t>
  </si>
  <si>
    <t>$71,084-$118,472</t>
  </si>
  <si>
    <t>$118,473-$189,556</t>
  </si>
  <si>
    <t>$189,557-$284,334</t>
  </si>
  <si>
    <t>$284,335-$355,417</t>
  </si>
  <si>
    <t>$355,418+</t>
  </si>
  <si>
    <t>≤$74,481</t>
  </si>
  <si>
    <t>$74,482-$124,135</t>
  </si>
  <si>
    <t>$124,136-$198,616</t>
  </si>
  <si>
    <t>$198,617-$297,924</t>
  </si>
  <si>
    <t>$297,925-$372,405</t>
  </si>
  <si>
    <t>$372,406+</t>
  </si>
  <si>
    <t>≤$69,589</t>
  </si>
  <si>
    <t>$69,590-$115,982</t>
  </si>
  <si>
    <t>$115,983-$185,571</t>
  </si>
  <si>
    <t>$185,572-$278,356</t>
  </si>
  <si>
    <t>$278,357-$347,945</t>
  </si>
  <si>
    <t>$347,946+</t>
  </si>
  <si>
    <t>≤$101,522</t>
  </si>
  <si>
    <t>$101,523-$169,203</t>
  </si>
  <si>
    <t>$169,204-$270,725</t>
  </si>
  <si>
    <t>$270,726-$406,088</t>
  </si>
  <si>
    <t>$406,089-$507,610</t>
  </si>
  <si>
    <t>$507,611+</t>
  </si>
  <si>
    <t>≤$98,973</t>
  </si>
  <si>
    <t>$98,974-$164,955</t>
  </si>
  <si>
    <t>$164,956-$263,927</t>
  </si>
  <si>
    <t>$263,928-$395,891</t>
  </si>
  <si>
    <t>$395,892-$494,864</t>
  </si>
  <si>
    <t>$494,865+</t>
  </si>
  <si>
    <t>≤$70,998</t>
  </si>
  <si>
    <t>$70,999-$118,330</t>
  </si>
  <si>
    <t>$118,331-$189,328</t>
  </si>
  <si>
    <t>$189,329-$283,991</t>
  </si>
  <si>
    <t>$283,992-$354,989</t>
  </si>
  <si>
    <t>$354,990+</t>
  </si>
  <si>
    <t>≤$116,091</t>
  </si>
  <si>
    <t>$116,092-$193,485</t>
  </si>
  <si>
    <t>$193,486-$309,577</t>
  </si>
  <si>
    <t>$309,578-$464,365</t>
  </si>
  <si>
    <t>$464,366-$580,456</t>
  </si>
  <si>
    <t>$580,457+</t>
  </si>
  <si>
    <t>≤$70,675</t>
  </si>
  <si>
    <t>$70,676-$117,791</t>
  </si>
  <si>
    <t>$117,792-$188,466</t>
  </si>
  <si>
    <t>$188,467-$282,699</t>
  </si>
  <si>
    <t>$282,700-$353,374</t>
  </si>
  <si>
    <t>$353,375+</t>
  </si>
  <si>
    <t>≤$74,226</t>
  </si>
  <si>
    <t>$74,227-$123,710</t>
  </si>
  <si>
    <t>$123,711-$197,936</t>
  </si>
  <si>
    <t>$197,937-$296,905</t>
  </si>
  <si>
    <t>$296,906-$371,131</t>
  </si>
  <si>
    <t>$371,132+</t>
  </si>
  <si>
    <t>≤$82,578</t>
  </si>
  <si>
    <t>$82,579-$137,630</t>
  </si>
  <si>
    <t>$137,631-$220,208</t>
  </si>
  <si>
    <t>$220,209-$330,313</t>
  </si>
  <si>
    <t>$330,314-$412,891</t>
  </si>
  <si>
    <t>$412,892+</t>
  </si>
  <si>
    <t>≤$72,570</t>
  </si>
  <si>
    <t>$72,571-$120,950</t>
  </si>
  <si>
    <t>$120,951-$193,520</t>
  </si>
  <si>
    <t>$193,521-$290,281</t>
  </si>
  <si>
    <t>$290,282-$362,851</t>
  </si>
  <si>
    <t>$362,852+</t>
  </si>
  <si>
    <t>≤$71,753</t>
  </si>
  <si>
    <t>$71,754-$119,588</t>
  </si>
  <si>
    <t>$119,589-$191,341</t>
  </si>
  <si>
    <t>$191,342-$287,011</t>
  </si>
  <si>
    <t>$287,012-$358,764</t>
  </si>
  <si>
    <t>$358,765+</t>
  </si>
  <si>
    <t>≤$69,075</t>
  </si>
  <si>
    <t>$69,076-$115,125</t>
  </si>
  <si>
    <t>$115,126-$184,201</t>
  </si>
  <si>
    <t>$184,202-$276,301</t>
  </si>
  <si>
    <t>$276,302-$345,376</t>
  </si>
  <si>
    <t>$345,377+</t>
  </si>
  <si>
    <t>≤$70,978</t>
  </si>
  <si>
    <t>$70,979-$118,297</t>
  </si>
  <si>
    <t>$118,298-$189,276</t>
  </si>
  <si>
    <t>$189,277-$283,914</t>
  </si>
  <si>
    <t>$283,915-$354,892</t>
  </si>
  <si>
    <t>$354,893+</t>
  </si>
  <si>
    <t>≤$69,283</t>
  </si>
  <si>
    <t>$69,284-$115,472</t>
  </si>
  <si>
    <t>$115,473-$184,756</t>
  </si>
  <si>
    <t>$184,757-$277,134</t>
  </si>
  <si>
    <t>$277,135-$346,417</t>
  </si>
  <si>
    <t>$346,418+</t>
  </si>
  <si>
    <t>≤$73,895</t>
  </si>
  <si>
    <t>$73,896-$123,159</t>
  </si>
  <si>
    <t>$123,160-$197,054</t>
  </si>
  <si>
    <t>$197,055-$295,581</t>
  </si>
  <si>
    <t>$295,582-$369,477</t>
  </si>
  <si>
    <t>$369,478+</t>
  </si>
  <si>
    <t>≤$69,196</t>
  </si>
  <si>
    <t>$69,197-$115,326</t>
  </si>
  <si>
    <t>$115,327-$184,522</t>
  </si>
  <si>
    <t>$184,523-$276,784</t>
  </si>
  <si>
    <t>$276,785-$345,979</t>
  </si>
  <si>
    <t>$345,980+</t>
  </si>
  <si>
    <t>≤$74,179</t>
  </si>
  <si>
    <t>$74,180-$123,632</t>
  </si>
  <si>
    <t>$123,633-$197,812</t>
  </si>
  <si>
    <t>$197,813-$296,718</t>
  </si>
  <si>
    <t>$296,719-$370,897</t>
  </si>
  <si>
    <t>$370,898+</t>
  </si>
  <si>
    <t>≤$72,300</t>
  </si>
  <si>
    <t>$72,301-$120,499</t>
  </si>
  <si>
    <t>$120,500-$192,799</t>
  </si>
  <si>
    <t>$192,800-$289,199</t>
  </si>
  <si>
    <t>$289,200-$361,498</t>
  </si>
  <si>
    <t>$361,499+</t>
  </si>
  <si>
    <t>≤$82,146</t>
  </si>
  <si>
    <t>$82,147-$136,910</t>
  </si>
  <si>
    <t>$136,911-$219,056</t>
  </si>
  <si>
    <t>$219,057-$328,585</t>
  </si>
  <si>
    <t>$328,586-$410,731</t>
  </si>
  <si>
    <t>$410,732+</t>
  </si>
  <si>
    <t>≤$89,161</t>
  </si>
  <si>
    <t>$89,162-$148,602</t>
  </si>
  <si>
    <t>$148,603-$237,763</t>
  </si>
  <si>
    <t>$237,764-$356,645</t>
  </si>
  <si>
    <t>$356,646-$445,806</t>
  </si>
  <si>
    <t>$445,807+</t>
  </si>
  <si>
    <t>≤$69,605</t>
  </si>
  <si>
    <t>$69,606-$116,008</t>
  </si>
  <si>
    <t>$116,009-$185,612</t>
  </si>
  <si>
    <t>$185,613-$278,418</t>
  </si>
  <si>
    <t>$278,419-$348,023</t>
  </si>
  <si>
    <t>$348,024+</t>
  </si>
  <si>
    <t>≤$72,607</t>
  </si>
  <si>
    <t>$72,608-$121,012</t>
  </si>
  <si>
    <t>$121,013-$193,619</t>
  </si>
  <si>
    <t>$193,620-$290,429</t>
  </si>
  <si>
    <t>$290,430-$363,036</t>
  </si>
  <si>
    <t>$363,037+</t>
  </si>
  <si>
    <t>≤$88,978</t>
  </si>
  <si>
    <t>$88,979-$148,297</t>
  </si>
  <si>
    <t>$148,298-$237,276</t>
  </si>
  <si>
    <t>$237,277-$355,914</t>
  </si>
  <si>
    <t>$355,915-$444,892</t>
  </si>
  <si>
    <t>$444,893+</t>
  </si>
  <si>
    <t>≤$70,410</t>
  </si>
  <si>
    <t>$70,411-$117,350</t>
  </si>
  <si>
    <t>$117,351-$187,760</t>
  </si>
  <si>
    <t>$187,761-$281,641</t>
  </si>
  <si>
    <t>$281,642-$352,051</t>
  </si>
  <si>
    <t>$352,052+</t>
  </si>
  <si>
    <t>≤$83,034</t>
  </si>
  <si>
    <t>$83,035-$138,389</t>
  </si>
  <si>
    <t>$138,390-$221,423</t>
  </si>
  <si>
    <t>$221,424-$332,134</t>
  </si>
  <si>
    <t>$332,135-$415,168</t>
  </si>
  <si>
    <t>$415,169+</t>
  </si>
  <si>
    <t>≤$87,916</t>
  </si>
  <si>
    <t>$87,917-$146,526</t>
  </si>
  <si>
    <t>$146,527-$234,442</t>
  </si>
  <si>
    <t>$234,443-$351,664</t>
  </si>
  <si>
    <t>$351,665-$439,579</t>
  </si>
  <si>
    <t>$439,580+</t>
  </si>
  <si>
    <t>≤$69,426</t>
  </si>
  <si>
    <t>$69,427-$115,709</t>
  </si>
  <si>
    <t>$115,710-$185,135</t>
  </si>
  <si>
    <t>$185,136-$277,702</t>
  </si>
  <si>
    <t>$277,703-$347,128</t>
  </si>
  <si>
    <t>$347,129+</t>
  </si>
  <si>
    <t>≤$85,674</t>
  </si>
  <si>
    <t>$85,675-$142,790</t>
  </si>
  <si>
    <t>$142,791-$228,464</t>
  </si>
  <si>
    <t>$228,465-$342,697</t>
  </si>
  <si>
    <t>$342,698-$428,371</t>
  </si>
  <si>
    <t>$428,372+</t>
  </si>
  <si>
    <t>≤$91,220</t>
  </si>
  <si>
    <t>$91,221-$152,034</t>
  </si>
  <si>
    <t>$152,035-$243,254</t>
  </si>
  <si>
    <t>$243,255-$364,880</t>
  </si>
  <si>
    <t>$364,881-$456,101</t>
  </si>
  <si>
    <t>$456,102+</t>
  </si>
  <si>
    <t>≤$75,505</t>
  </si>
  <si>
    <t>$75,506-$125,841</t>
  </si>
  <si>
    <t>$125,842-$201,346</t>
  </si>
  <si>
    <t>$201,347-$302,019</t>
  </si>
  <si>
    <t>$302,020-$377,523</t>
  </si>
  <si>
    <t>$377,524+</t>
  </si>
  <si>
    <t>≤$83,613</t>
  </si>
  <si>
    <t>$83,614-$139,356</t>
  </si>
  <si>
    <t>$139,357-$222,969</t>
  </si>
  <si>
    <t>$222,970-$334,454</t>
  </si>
  <si>
    <t>$334,455-$418,067</t>
  </si>
  <si>
    <t>$418,068+</t>
  </si>
  <si>
    <t>≤$73,043</t>
  </si>
  <si>
    <t>$73,044-$121,738</t>
  </si>
  <si>
    <t>$121,739-$194,781</t>
  </si>
  <si>
    <t>$194,782-$292,172</t>
  </si>
  <si>
    <t>$292,173-$365,215</t>
  </si>
  <si>
    <t>$365,216+</t>
  </si>
  <si>
    <t>≤$69,902</t>
  </si>
  <si>
    <t>$69,903-$116,504</t>
  </si>
  <si>
    <t>$116,505-$186,406</t>
  </si>
  <si>
    <t>$186,407-$279,609</t>
  </si>
  <si>
    <t>$279,610-$349,511</t>
  </si>
  <si>
    <t>$349,512+</t>
  </si>
  <si>
    <t>≤$72,171</t>
  </si>
  <si>
    <t>$72,172-$120,285</t>
  </si>
  <si>
    <t>$120,286-$192,457</t>
  </si>
  <si>
    <t>$192,458-$288,685</t>
  </si>
  <si>
    <t>$288,686-$360,856</t>
  </si>
  <si>
    <t>$360,857+</t>
  </si>
  <si>
    <t>≤$70,502</t>
  </si>
  <si>
    <t>$70,503-$117,503</t>
  </si>
  <si>
    <t>$117,504-$188,004</t>
  </si>
  <si>
    <t>$188,005-$282,006</t>
  </si>
  <si>
    <t>$282,007-$352,508</t>
  </si>
  <si>
    <t>$352,509+</t>
  </si>
  <si>
    <t>≤$75,176</t>
  </si>
  <si>
    <t>$75,177-$125,293</t>
  </si>
  <si>
    <t>$125,294-$200,469</t>
  </si>
  <si>
    <t>$200,470-$300,703</t>
  </si>
  <si>
    <t>$300,704-$375,879</t>
  </si>
  <si>
    <t>$375,880+</t>
  </si>
  <si>
    <t>≤$95,649</t>
  </si>
  <si>
    <t>$95,650-$159,415</t>
  </si>
  <si>
    <t>$159,416-$255,064</t>
  </si>
  <si>
    <t>$255,065-$382,596</t>
  </si>
  <si>
    <t>$382,597-$478,245</t>
  </si>
  <si>
    <t>$478,246+</t>
  </si>
  <si>
    <t>≤$70,498</t>
  </si>
  <si>
    <t>$70,499-$117,496</t>
  </si>
  <si>
    <t>$117,497-$187,994</t>
  </si>
  <si>
    <t>$187,995-$281,991</t>
  </si>
  <si>
    <t>$281,992-$352,489</t>
  </si>
  <si>
    <t>$352,490+</t>
  </si>
  <si>
    <t>≤$68,425</t>
  </si>
  <si>
    <t>$68,426-$114,042</t>
  </si>
  <si>
    <t>$114,043-$182,467</t>
  </si>
  <si>
    <t>$182,468-$273,701</t>
  </si>
  <si>
    <t>$273,702-$342,126</t>
  </si>
  <si>
    <t>$342,127+</t>
  </si>
  <si>
    <t>≤$98,741</t>
  </si>
  <si>
    <t>$98,742-$164,569</t>
  </si>
  <si>
    <t>$164,570-$263,310</t>
  </si>
  <si>
    <t>$263,311-$394,965</t>
  </si>
  <si>
    <t>$394,966-$493,706</t>
  </si>
  <si>
    <t>$493,707+</t>
  </si>
  <si>
    <t>≤$70,412</t>
  </si>
  <si>
    <t>$70,413-$117,354</t>
  </si>
  <si>
    <t>$117,355-$187,766</t>
  </si>
  <si>
    <t>$187,767-$281,648</t>
  </si>
  <si>
    <t>$281,649-$352,061</t>
  </si>
  <si>
    <t>$352,062+</t>
  </si>
  <si>
    <t>≤$71,597</t>
  </si>
  <si>
    <t>$71,598-$119,329</t>
  </si>
  <si>
    <t>$119,330-$190,926</t>
  </si>
  <si>
    <t>$190,927-$286,389</t>
  </si>
  <si>
    <t>$286,390-$357,986</t>
  </si>
  <si>
    <t>$357,987+</t>
  </si>
  <si>
    <t>≤$118,387</t>
  </si>
  <si>
    <t>$118,388-$197,312</t>
  </si>
  <si>
    <t>$197,313-$315,700</t>
  </si>
  <si>
    <t>$315,701-$473,550</t>
  </si>
  <si>
    <t>$473,551-$591,937</t>
  </si>
  <si>
    <t>$591,938+</t>
  </si>
  <si>
    <t>≤$72,160</t>
  </si>
  <si>
    <t>$72,161-$120,266</t>
  </si>
  <si>
    <t>$120,267-$192,426</t>
  </si>
  <si>
    <t>$192,427-$288,638</t>
  </si>
  <si>
    <t>$288,639-$360,798</t>
  </si>
  <si>
    <t>$360,799+</t>
  </si>
  <si>
    <t>≤$80,918</t>
  </si>
  <si>
    <t>$80,919-$134,864</t>
  </si>
  <si>
    <t>$134,865-$215,782</t>
  </si>
  <si>
    <t>$215,783-$323,673</t>
  </si>
  <si>
    <t>$323,674-$404,591</t>
  </si>
  <si>
    <t>$404,592+</t>
  </si>
  <si>
    <t>≤$72,508</t>
  </si>
  <si>
    <t>$72,509-$120,846</t>
  </si>
  <si>
    <t>$120,847-$193,354</t>
  </si>
  <si>
    <t>$193,355-$290,032</t>
  </si>
  <si>
    <t>$290,033-$362,539</t>
  </si>
  <si>
    <t>$362,540+</t>
  </si>
  <si>
    <t>≤$74,263</t>
  </si>
  <si>
    <t>$74,264-$123,772</t>
  </si>
  <si>
    <t>$123,773-$198,035</t>
  </si>
  <si>
    <t>$198,036-$297,053</t>
  </si>
  <si>
    <t>$297,054-$371,316</t>
  </si>
  <si>
    <t>$371,317+</t>
  </si>
  <si>
    <t>≤$68,028</t>
  </si>
  <si>
    <t>$68,029-$113,381</t>
  </si>
  <si>
    <t>$113,382-$181,409</t>
  </si>
  <si>
    <t>$181,410-$272,113</t>
  </si>
  <si>
    <t>$272,114-$340,142</t>
  </si>
  <si>
    <t>$340,143+</t>
  </si>
  <si>
    <t>≤$68,672</t>
  </si>
  <si>
    <t>$68,673-$114,454</t>
  </si>
  <si>
    <t>$114,455-$183,126</t>
  </si>
  <si>
    <t>$183,127-$274,690</t>
  </si>
  <si>
    <t>$274,691-$343,362</t>
  </si>
  <si>
    <t>$343,363+</t>
  </si>
  <si>
    <t>≤$70,112</t>
  </si>
  <si>
    <t>$70,113-$116,854</t>
  </si>
  <si>
    <t>$116,855-$186,966</t>
  </si>
  <si>
    <t>$186,967-$280,450</t>
  </si>
  <si>
    <t>$280,451-$350,562</t>
  </si>
  <si>
    <t>$350,563+</t>
  </si>
  <si>
    <t>≤$97,218</t>
  </si>
  <si>
    <t>$97,219-$162,029</t>
  </si>
  <si>
    <t>$162,030-$259,247</t>
  </si>
  <si>
    <t>$259,248-$388,870</t>
  </si>
  <si>
    <t>$388,871-$486,088</t>
  </si>
  <si>
    <t>$486,089+</t>
  </si>
  <si>
    <t>≤$102,170</t>
  </si>
  <si>
    <t>$102,171-$170,283</t>
  </si>
  <si>
    <t>$170,284-$272,453</t>
  </si>
  <si>
    <t>$272,454-$408,680</t>
  </si>
  <si>
    <t>$408,681-$510,850</t>
  </si>
  <si>
    <t>$510,851+</t>
  </si>
  <si>
    <t>≤$74,197</t>
  </si>
  <si>
    <t>$74,198-$123,662</t>
  </si>
  <si>
    <t>$123,663-$197,859</t>
  </si>
  <si>
    <t>$197,860-$296,788</t>
  </si>
  <si>
    <t>$296,789-$370,985</t>
  </si>
  <si>
    <t>$370,986+</t>
  </si>
  <si>
    <t>≤$94,624</t>
  </si>
  <si>
    <t>$94,625-$157,706</t>
  </si>
  <si>
    <t>$157,707-$252,330</t>
  </si>
  <si>
    <t>$252,331-$378,494</t>
  </si>
  <si>
    <t>$378,495-$473,118</t>
  </si>
  <si>
    <t>$473,119+</t>
  </si>
  <si>
    <t>≤$70,690</t>
  </si>
  <si>
    <t>$70,691-$117,817</t>
  </si>
  <si>
    <t>$117,818-$188,508</t>
  </si>
  <si>
    <t>$188,509-$282,762</t>
  </si>
  <si>
    <t>$282,763-$353,452</t>
  </si>
  <si>
    <t>$353,453+</t>
  </si>
  <si>
    <t>≤$68,836</t>
  </si>
  <si>
    <t>$68,837-$114,726</t>
  </si>
  <si>
    <t>$114,727-$183,562</t>
  </si>
  <si>
    <t>$183,563-$275,344</t>
  </si>
  <si>
    <t>$275,345-$344,179</t>
  </si>
  <si>
    <t>$344,180+</t>
  </si>
  <si>
    <t>≤$80,815</t>
  </si>
  <si>
    <t>$80,816-$134,692</t>
  </si>
  <si>
    <t>$134,693-$215,507</t>
  </si>
  <si>
    <t>$215,508-$323,261</t>
  </si>
  <si>
    <t>$323,262-$404,076</t>
  </si>
  <si>
    <t>$404,077+</t>
  </si>
  <si>
    <t>≤$85,914</t>
  </si>
  <si>
    <t>$85,915-$143,189</t>
  </si>
  <si>
    <t>$143,190-$229,103</t>
  </si>
  <si>
    <t>$229,104-$343,654</t>
  </si>
  <si>
    <t>$343,655-$429,568</t>
  </si>
  <si>
    <t>$429,569+</t>
  </si>
  <si>
    <t>≤$71,301</t>
  </si>
  <si>
    <t>$71,302-$118,836</t>
  </si>
  <si>
    <t>$118,837-$190,137</t>
  </si>
  <si>
    <t>$190,138-$285,206</t>
  </si>
  <si>
    <t>$285,207-$356,507</t>
  </si>
  <si>
    <t>$356,508+</t>
  </si>
  <si>
    <t>≤$87,519</t>
  </si>
  <si>
    <t>$87,520-$145,865</t>
  </si>
  <si>
    <t>$145,866-$233,384</t>
  </si>
  <si>
    <t>$233,385-$350,076</t>
  </si>
  <si>
    <t>$350,077-$437,595</t>
  </si>
  <si>
    <t>$437,596+</t>
  </si>
  <si>
    <t>≤$82,642</t>
  </si>
  <si>
    <t>$82,643-$137,737</t>
  </si>
  <si>
    <t>$137,738-$220,380</t>
  </si>
  <si>
    <t>$220,381-$330,570</t>
  </si>
  <si>
    <t>$330,571-$413,212</t>
  </si>
  <si>
    <t>$413,213+</t>
  </si>
  <si>
    <t>≤$71,262</t>
  </si>
  <si>
    <t>$71,263-$118,771</t>
  </si>
  <si>
    <t>$118,772-$190,033</t>
  </si>
  <si>
    <t>$190,034-$285,050</t>
  </si>
  <si>
    <t>$285,051-$356,312</t>
  </si>
  <si>
    <t>$356,313+</t>
  </si>
  <si>
    <t>≤$68,153</t>
  </si>
  <si>
    <t>$68,154-$113,588</t>
  </si>
  <si>
    <t>$113,589-$181,741</t>
  </si>
  <si>
    <t>$181,742-$272,611</t>
  </si>
  <si>
    <t>$272,612-$340,764</t>
  </si>
  <si>
    <t>$340,765+</t>
  </si>
  <si>
    <t>≤$72,354</t>
  </si>
  <si>
    <t>$72,355-$120,590</t>
  </si>
  <si>
    <t>$120,591-$192,944</t>
  </si>
  <si>
    <t>$192,945-$289,417</t>
  </si>
  <si>
    <t>$289,418-$361,771</t>
  </si>
  <si>
    <t>$361,772+</t>
  </si>
  <si>
    <t>≤$68,021</t>
  </si>
  <si>
    <t>$68,022-$113,368</t>
  </si>
  <si>
    <t>$113,369-$181,388</t>
  </si>
  <si>
    <t>$181,389-$272,082</t>
  </si>
  <si>
    <t>$272,083-$340,103</t>
  </si>
  <si>
    <t>$340,104+</t>
  </si>
  <si>
    <t>≤$99,981</t>
  </si>
  <si>
    <t>$99,982-$166,635</t>
  </si>
  <si>
    <t>$166,636-$266,615</t>
  </si>
  <si>
    <t>$266,616-$399,923</t>
  </si>
  <si>
    <t>$399,924-$499,904</t>
  </si>
  <si>
    <t>$499,905+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</si>
</sst>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/>
    <xf numFmtId="3" fontId="6" fillId="0" borderId="4" xfId="2" applyNumberFormat="1" applyFont="1" applyFill="1" applyBorder="1" applyAlignment="1">
      <alignment horizontal="center" wrapText="1"/>
    </xf>
    <xf numFmtId="3" fontId="6" fillId="0" borderId="3" xfId="2" applyNumberFormat="1" applyFont="1" applyFill="1" applyBorder="1" applyAlignment="1">
      <alignment horizontal="center" wrapText="1"/>
    </xf>
    <xf numFmtId="3" fontId="6" fillId="0" borderId="5" xfId="2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4" fillId="0" borderId="0" xfId="2" applyNumberFormat="1" applyFont="1" applyFill="1" applyBorder="1" applyAlignment="1">
      <alignment horizontal="center"/>
    </xf>
    <xf numFmtId="3" fontId="4" fillId="0" borderId="2" xfId="2" applyNumberFormat="1" applyFont="1" applyFill="1" applyBorder="1" applyAlignment="1">
      <alignment horizontal="center"/>
    </xf>
    <xf numFmtId="0" fontId="3" fillId="0" borderId="3" xfId="0" applyFont="1" applyBorder="1"/>
    <xf numFmtId="3" fontId="6" fillId="3" borderId="5" xfId="2" applyNumberFormat="1" applyFont="1" applyFill="1" applyBorder="1" applyAlignment="1">
      <alignment horizontal="center" wrapText="1"/>
    </xf>
    <xf numFmtId="3" fontId="6" fillId="3" borderId="3" xfId="2" applyNumberFormat="1" applyFont="1" applyFill="1" applyBorder="1" applyAlignment="1">
      <alignment horizontal="center" wrapText="1"/>
    </xf>
    <xf numFmtId="3" fontId="6" fillId="3" borderId="4" xfId="2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F4AE-2C34-4224-AF13-E2F1842CBC00}">
  <dimension ref="A1:T121"/>
  <sheetViews>
    <sheetView workbookViewId="0">
      <selection activeCell="K16" sqref="K16"/>
    </sheetView>
  </sheetViews>
  <sheetFormatPr defaultColWidth="9.140625" defaultRowHeight="12.75" x14ac:dyDescent="0.2"/>
  <cols>
    <col min="1" max="1" width="6" style="8" bestFit="1" customWidth="1"/>
    <col min="2" max="2" width="11.7109375" style="7" bestFit="1" customWidth="1"/>
    <col min="3" max="3" width="12.5703125" style="6" customWidth="1"/>
    <col min="4" max="7" width="12.5703125" style="5" customWidth="1"/>
    <col min="8" max="8" width="12.5703125" style="4" customWidth="1"/>
    <col min="9" max="9" width="12.5703125" style="3" customWidth="1"/>
    <col min="10" max="13" width="12.5703125" style="1" customWidth="1"/>
    <col min="14" max="14" width="12.5703125" style="2" customWidth="1"/>
    <col min="15" max="19" width="12.5703125" style="1" customWidth="1"/>
    <col min="20" max="20" width="12.5703125" style="2" customWidth="1"/>
    <col min="21" max="16384" width="9.140625" style="1"/>
  </cols>
  <sheetData>
    <row r="1" spans="1:20" s="10" customFormat="1" ht="26.25" thickBot="1" x14ac:dyDescent="0.25">
      <c r="A1" s="15" t="s">
        <v>282</v>
      </c>
      <c r="B1" s="14" t="s">
        <v>281</v>
      </c>
      <c r="C1" s="13" t="s">
        <v>280</v>
      </c>
      <c r="D1" s="12" t="s">
        <v>279</v>
      </c>
      <c r="E1" s="12" t="s">
        <v>278</v>
      </c>
      <c r="F1" s="12" t="s">
        <v>277</v>
      </c>
      <c r="G1" s="12" t="s">
        <v>276</v>
      </c>
      <c r="H1" s="11" t="s">
        <v>275</v>
      </c>
      <c r="I1" s="13" t="s">
        <v>274</v>
      </c>
      <c r="J1" s="12" t="s">
        <v>273</v>
      </c>
      <c r="K1" s="12" t="s">
        <v>272</v>
      </c>
      <c r="L1" s="12" t="s">
        <v>271</v>
      </c>
      <c r="M1" s="12" t="s">
        <v>270</v>
      </c>
      <c r="N1" s="11" t="s">
        <v>269</v>
      </c>
      <c r="O1" s="12" t="s">
        <v>268</v>
      </c>
      <c r="P1" s="12" t="s">
        <v>267</v>
      </c>
      <c r="Q1" s="12" t="s">
        <v>266</v>
      </c>
      <c r="R1" s="12" t="s">
        <v>265</v>
      </c>
      <c r="S1" s="12" t="s">
        <v>264</v>
      </c>
      <c r="T1" s="11" t="s">
        <v>263</v>
      </c>
    </row>
    <row r="2" spans="1:20" x14ac:dyDescent="0.2">
      <c r="A2" s="8" t="s">
        <v>262</v>
      </c>
      <c r="B2" s="7" t="s">
        <v>261</v>
      </c>
      <c r="C2" s="8" t="s">
        <v>297</v>
      </c>
      <c r="D2" s="9" t="s">
        <v>298</v>
      </c>
      <c r="E2" s="9" t="s">
        <v>299</v>
      </c>
      <c r="F2" s="9" t="s">
        <v>300</v>
      </c>
      <c r="G2" s="9" t="s">
        <v>301</v>
      </c>
      <c r="H2" s="7" t="s">
        <v>302</v>
      </c>
      <c r="I2" s="8" t="s">
        <v>1008</v>
      </c>
      <c r="J2" s="9" t="s">
        <v>1009</v>
      </c>
      <c r="K2" s="9" t="s">
        <v>1010</v>
      </c>
      <c r="L2" s="9" t="s">
        <v>1011</v>
      </c>
      <c r="M2" s="9" t="s">
        <v>1012</v>
      </c>
      <c r="N2" s="7" t="s">
        <v>1013</v>
      </c>
      <c r="O2" s="8" t="s">
        <v>1611</v>
      </c>
      <c r="P2" s="9" t="s">
        <v>1612</v>
      </c>
      <c r="Q2" s="9" t="s">
        <v>1613</v>
      </c>
      <c r="R2" s="9" t="s">
        <v>1614</v>
      </c>
      <c r="S2" s="9" t="s">
        <v>1615</v>
      </c>
      <c r="T2" s="7" t="s">
        <v>1616</v>
      </c>
    </row>
    <row r="3" spans="1:20" x14ac:dyDescent="0.2">
      <c r="A3" s="8" t="s">
        <v>260</v>
      </c>
      <c r="B3" s="7" t="s">
        <v>259</v>
      </c>
      <c r="C3" s="8" t="s">
        <v>303</v>
      </c>
      <c r="D3" s="9" t="s">
        <v>304</v>
      </c>
      <c r="E3" s="9" t="s">
        <v>305</v>
      </c>
      <c r="F3" s="9" t="s">
        <v>306</v>
      </c>
      <c r="G3" s="9" t="s">
        <v>307</v>
      </c>
      <c r="H3" s="7" t="s">
        <v>308</v>
      </c>
      <c r="I3" s="8" t="s">
        <v>1014</v>
      </c>
      <c r="J3" s="9" t="s">
        <v>1015</v>
      </c>
      <c r="K3" s="9" t="s">
        <v>1016</v>
      </c>
      <c r="L3" s="9" t="s">
        <v>1017</v>
      </c>
      <c r="M3" s="9" t="s">
        <v>1018</v>
      </c>
      <c r="N3" s="7" t="s">
        <v>1019</v>
      </c>
      <c r="O3" s="8" t="s">
        <v>1617</v>
      </c>
      <c r="P3" s="9" t="s">
        <v>1618</v>
      </c>
      <c r="Q3" s="9" t="s">
        <v>1619</v>
      </c>
      <c r="R3" s="9" t="s">
        <v>1620</v>
      </c>
      <c r="S3" s="9" t="s">
        <v>1621</v>
      </c>
      <c r="T3" s="7" t="s">
        <v>1622</v>
      </c>
    </row>
    <row r="4" spans="1:20" x14ac:dyDescent="0.2">
      <c r="A4" s="8" t="s">
        <v>258</v>
      </c>
      <c r="B4" s="7" t="s">
        <v>257</v>
      </c>
      <c r="C4" s="8" t="s">
        <v>309</v>
      </c>
      <c r="D4" s="9" t="s">
        <v>310</v>
      </c>
      <c r="E4" s="9" t="s">
        <v>311</v>
      </c>
      <c r="F4" s="9" t="s">
        <v>312</v>
      </c>
      <c r="G4" s="9" t="s">
        <v>313</v>
      </c>
      <c r="H4" s="7" t="s">
        <v>314</v>
      </c>
      <c r="I4" s="8" t="s">
        <v>1020</v>
      </c>
      <c r="J4" s="9" t="s">
        <v>1021</v>
      </c>
      <c r="K4" s="9" t="s">
        <v>1022</v>
      </c>
      <c r="L4" s="9" t="s">
        <v>1023</v>
      </c>
      <c r="M4" s="9" t="s">
        <v>1024</v>
      </c>
      <c r="N4" s="7" t="s">
        <v>1025</v>
      </c>
      <c r="O4" s="8" t="s">
        <v>1623</v>
      </c>
      <c r="P4" s="9" t="s">
        <v>1624</v>
      </c>
      <c r="Q4" s="9" t="s">
        <v>1625</v>
      </c>
      <c r="R4" s="9" t="s">
        <v>1626</v>
      </c>
      <c r="S4" s="9" t="s">
        <v>1627</v>
      </c>
      <c r="T4" s="7" t="s">
        <v>1628</v>
      </c>
    </row>
    <row r="5" spans="1:20" x14ac:dyDescent="0.2">
      <c r="A5" s="8" t="s">
        <v>256</v>
      </c>
      <c r="B5" s="7" t="s">
        <v>255</v>
      </c>
      <c r="C5" s="8" t="s">
        <v>315</v>
      </c>
      <c r="D5" s="9" t="s">
        <v>316</v>
      </c>
      <c r="E5" s="9" t="s">
        <v>317</v>
      </c>
      <c r="F5" s="9" t="s">
        <v>318</v>
      </c>
      <c r="G5" s="9" t="s">
        <v>319</v>
      </c>
      <c r="H5" s="7" t="s">
        <v>320</v>
      </c>
      <c r="I5" s="8" t="s">
        <v>105</v>
      </c>
      <c r="J5" s="9" t="s">
        <v>1026</v>
      </c>
      <c r="K5" s="9" t="s">
        <v>1027</v>
      </c>
      <c r="L5" s="9" t="s">
        <v>1028</v>
      </c>
      <c r="M5" s="9" t="s">
        <v>1029</v>
      </c>
      <c r="N5" s="7" t="s">
        <v>1030</v>
      </c>
      <c r="O5" s="8" t="s">
        <v>1629</v>
      </c>
      <c r="P5" s="9" t="s">
        <v>1630</v>
      </c>
      <c r="Q5" s="9" t="s">
        <v>1631</v>
      </c>
      <c r="R5" s="9" t="s">
        <v>1632</v>
      </c>
      <c r="S5" s="9" t="s">
        <v>1633</v>
      </c>
      <c r="T5" s="7" t="s">
        <v>1634</v>
      </c>
    </row>
    <row r="6" spans="1:20" x14ac:dyDescent="0.2">
      <c r="A6" s="8" t="s">
        <v>254</v>
      </c>
      <c r="B6" s="7" t="s">
        <v>253</v>
      </c>
      <c r="C6" s="8" t="s">
        <v>321</v>
      </c>
      <c r="D6" s="9" t="s">
        <v>322</v>
      </c>
      <c r="E6" s="9" t="s">
        <v>323</v>
      </c>
      <c r="F6" s="9" t="s">
        <v>324</v>
      </c>
      <c r="G6" s="9" t="s">
        <v>325</v>
      </c>
      <c r="H6" s="7" t="s">
        <v>326</v>
      </c>
      <c r="I6" s="8" t="s">
        <v>1031</v>
      </c>
      <c r="J6" s="9" t="s">
        <v>1032</v>
      </c>
      <c r="K6" s="9" t="s">
        <v>1033</v>
      </c>
      <c r="L6" s="9" t="s">
        <v>1034</v>
      </c>
      <c r="M6" s="9" t="s">
        <v>1035</v>
      </c>
      <c r="N6" s="7" t="s">
        <v>1036</v>
      </c>
      <c r="O6" s="8" t="s">
        <v>1635</v>
      </c>
      <c r="P6" s="9" t="s">
        <v>1636</v>
      </c>
      <c r="Q6" s="9" t="s">
        <v>1637</v>
      </c>
      <c r="R6" s="9" t="s">
        <v>1638</v>
      </c>
      <c r="S6" s="9" t="s">
        <v>1639</v>
      </c>
      <c r="T6" s="7" t="s">
        <v>1640</v>
      </c>
    </row>
    <row r="7" spans="1:20" x14ac:dyDescent="0.2">
      <c r="A7" s="8" t="s">
        <v>252</v>
      </c>
      <c r="B7" s="7" t="s">
        <v>251</v>
      </c>
      <c r="C7" s="8" t="s">
        <v>327</v>
      </c>
      <c r="D7" s="9" t="s">
        <v>328</v>
      </c>
      <c r="E7" s="9" t="s">
        <v>329</v>
      </c>
      <c r="F7" s="9" t="s">
        <v>330</v>
      </c>
      <c r="G7" s="9" t="s">
        <v>331</v>
      </c>
      <c r="H7" s="7" t="s">
        <v>332</v>
      </c>
      <c r="I7" s="8" t="s">
        <v>1031</v>
      </c>
      <c r="J7" s="9" t="s">
        <v>1032</v>
      </c>
      <c r="K7" s="9" t="s">
        <v>1033</v>
      </c>
      <c r="L7" s="9" t="s">
        <v>1034</v>
      </c>
      <c r="M7" s="9" t="s">
        <v>1037</v>
      </c>
      <c r="N7" s="7" t="s">
        <v>1038</v>
      </c>
      <c r="O7" s="8" t="s">
        <v>1641</v>
      </c>
      <c r="P7" s="9" t="s">
        <v>1642</v>
      </c>
      <c r="Q7" s="9" t="s">
        <v>1643</v>
      </c>
      <c r="R7" s="9" t="s">
        <v>1644</v>
      </c>
      <c r="S7" s="9" t="s">
        <v>1645</v>
      </c>
      <c r="T7" s="7" t="s">
        <v>1646</v>
      </c>
    </row>
    <row r="8" spans="1:20" x14ac:dyDescent="0.2">
      <c r="A8" s="8" t="s">
        <v>250</v>
      </c>
      <c r="B8" s="7" t="s">
        <v>249</v>
      </c>
      <c r="C8" s="8" t="s">
        <v>333</v>
      </c>
      <c r="D8" s="9" t="s">
        <v>334</v>
      </c>
      <c r="E8" s="9" t="s">
        <v>335</v>
      </c>
      <c r="F8" s="9" t="s">
        <v>336</v>
      </c>
      <c r="G8" s="9" t="s">
        <v>337</v>
      </c>
      <c r="H8" s="7" t="s">
        <v>338</v>
      </c>
      <c r="I8" s="8" t="s">
        <v>1039</v>
      </c>
      <c r="J8" s="9" t="s">
        <v>1040</v>
      </c>
      <c r="K8" s="9" t="s">
        <v>1041</v>
      </c>
      <c r="L8" s="9" t="s">
        <v>1042</v>
      </c>
      <c r="M8" s="9" t="s">
        <v>1043</v>
      </c>
      <c r="N8" s="7" t="s">
        <v>1044</v>
      </c>
      <c r="O8" s="8" t="s">
        <v>1647</v>
      </c>
      <c r="P8" s="9" t="s">
        <v>1648</v>
      </c>
      <c r="Q8" s="9" t="s">
        <v>1649</v>
      </c>
      <c r="R8" s="9" t="s">
        <v>1650</v>
      </c>
      <c r="S8" s="9" t="s">
        <v>1651</v>
      </c>
      <c r="T8" s="7" t="s">
        <v>1652</v>
      </c>
    </row>
    <row r="9" spans="1:20" x14ac:dyDescent="0.2">
      <c r="A9" s="8" t="s">
        <v>248</v>
      </c>
      <c r="B9" s="7" t="s">
        <v>247</v>
      </c>
      <c r="C9" s="8" t="s">
        <v>339</v>
      </c>
      <c r="D9" s="9" t="s">
        <v>340</v>
      </c>
      <c r="E9" s="9" t="s">
        <v>341</v>
      </c>
      <c r="F9" s="9" t="s">
        <v>342</v>
      </c>
      <c r="G9" s="9" t="s">
        <v>343</v>
      </c>
      <c r="H9" s="7" t="s">
        <v>344</v>
      </c>
      <c r="I9" s="8" t="s">
        <v>1045</v>
      </c>
      <c r="J9" s="9" t="s">
        <v>1046</v>
      </c>
      <c r="K9" s="9" t="s">
        <v>1047</v>
      </c>
      <c r="L9" s="9" t="s">
        <v>1048</v>
      </c>
      <c r="M9" s="9" t="s">
        <v>1049</v>
      </c>
      <c r="N9" s="7" t="s">
        <v>1050</v>
      </c>
      <c r="O9" s="8" t="s">
        <v>1653</v>
      </c>
      <c r="P9" s="9" t="s">
        <v>1654</v>
      </c>
      <c r="Q9" s="9" t="s">
        <v>1655</v>
      </c>
      <c r="R9" s="9" t="s">
        <v>1656</v>
      </c>
      <c r="S9" s="9" t="s">
        <v>1657</v>
      </c>
      <c r="T9" s="7" t="s">
        <v>1658</v>
      </c>
    </row>
    <row r="10" spans="1:20" x14ac:dyDescent="0.2">
      <c r="A10" s="8" t="s">
        <v>246</v>
      </c>
      <c r="B10" s="7" t="s">
        <v>245</v>
      </c>
      <c r="C10" s="8" t="s">
        <v>345</v>
      </c>
      <c r="D10" s="9" t="s">
        <v>346</v>
      </c>
      <c r="E10" s="9" t="s">
        <v>347</v>
      </c>
      <c r="F10" s="9" t="s">
        <v>348</v>
      </c>
      <c r="G10" s="9" t="s">
        <v>349</v>
      </c>
      <c r="H10" s="7" t="s">
        <v>350</v>
      </c>
      <c r="I10" s="8" t="s">
        <v>1051</v>
      </c>
      <c r="J10" s="9" t="s">
        <v>1052</v>
      </c>
      <c r="K10" s="9" t="s">
        <v>1053</v>
      </c>
      <c r="L10" s="9" t="s">
        <v>1054</v>
      </c>
      <c r="M10" s="9" t="s">
        <v>1055</v>
      </c>
      <c r="N10" s="7" t="s">
        <v>1056</v>
      </c>
      <c r="O10" s="8" t="s">
        <v>1659</v>
      </c>
      <c r="P10" s="9" t="s">
        <v>1660</v>
      </c>
      <c r="Q10" s="9" t="s">
        <v>1661</v>
      </c>
      <c r="R10" s="9" t="s">
        <v>1662</v>
      </c>
      <c r="S10" s="9" t="s">
        <v>1663</v>
      </c>
      <c r="T10" s="7" t="s">
        <v>1664</v>
      </c>
    </row>
    <row r="11" spans="1:20" x14ac:dyDescent="0.2">
      <c r="A11" s="8" t="s">
        <v>244</v>
      </c>
      <c r="B11" s="7" t="s">
        <v>243</v>
      </c>
      <c r="C11" s="8" t="s">
        <v>351</v>
      </c>
      <c r="D11" s="9" t="s">
        <v>352</v>
      </c>
      <c r="E11" s="9" t="s">
        <v>353</v>
      </c>
      <c r="F11" s="9" t="s">
        <v>354</v>
      </c>
      <c r="G11" s="9" t="s">
        <v>355</v>
      </c>
      <c r="H11" s="7" t="s">
        <v>356</v>
      </c>
      <c r="I11" s="8" t="s">
        <v>1057</v>
      </c>
      <c r="J11" s="9" t="s">
        <v>1058</v>
      </c>
      <c r="K11" s="9" t="s">
        <v>1059</v>
      </c>
      <c r="L11" s="9" t="s">
        <v>1060</v>
      </c>
      <c r="M11" s="9" t="s">
        <v>1061</v>
      </c>
      <c r="N11" s="7" t="s">
        <v>1062</v>
      </c>
      <c r="O11" s="8" t="s">
        <v>1665</v>
      </c>
      <c r="P11" s="9" t="s">
        <v>1666</v>
      </c>
      <c r="Q11" s="9" t="s">
        <v>1667</v>
      </c>
      <c r="R11" s="9" t="s">
        <v>1668</v>
      </c>
      <c r="S11" s="9" t="s">
        <v>1669</v>
      </c>
      <c r="T11" s="7" t="s">
        <v>1670</v>
      </c>
    </row>
    <row r="12" spans="1:20" x14ac:dyDescent="0.2">
      <c r="A12" s="8" t="s">
        <v>242</v>
      </c>
      <c r="B12" s="7" t="s">
        <v>241</v>
      </c>
      <c r="C12" s="8" t="s">
        <v>357</v>
      </c>
      <c r="D12" s="9" t="s">
        <v>358</v>
      </c>
      <c r="E12" s="9" t="s">
        <v>359</v>
      </c>
      <c r="F12" s="9" t="s">
        <v>360</v>
      </c>
      <c r="G12" s="9" t="s">
        <v>361</v>
      </c>
      <c r="H12" s="7" t="s">
        <v>362</v>
      </c>
      <c r="I12" s="8" t="s">
        <v>1063</v>
      </c>
      <c r="J12" s="9" t="s">
        <v>1064</v>
      </c>
      <c r="K12" s="9" t="s">
        <v>1065</v>
      </c>
      <c r="L12" s="9" t="s">
        <v>1066</v>
      </c>
      <c r="M12" s="9" t="s">
        <v>1067</v>
      </c>
      <c r="N12" s="7" t="s">
        <v>1068</v>
      </c>
      <c r="O12" s="8" t="s">
        <v>1671</v>
      </c>
      <c r="P12" s="9" t="s">
        <v>1672</v>
      </c>
      <c r="Q12" s="9" t="s">
        <v>1673</v>
      </c>
      <c r="R12" s="9" t="s">
        <v>1674</v>
      </c>
      <c r="S12" s="9" t="s">
        <v>1675</v>
      </c>
      <c r="T12" s="7" t="s">
        <v>1676</v>
      </c>
    </row>
    <row r="13" spans="1:20" x14ac:dyDescent="0.2">
      <c r="A13" s="8" t="s">
        <v>240</v>
      </c>
      <c r="B13" s="7" t="s">
        <v>239</v>
      </c>
      <c r="C13" s="8" t="s">
        <v>363</v>
      </c>
      <c r="D13" s="9" t="s">
        <v>364</v>
      </c>
      <c r="E13" s="9" t="s">
        <v>365</v>
      </c>
      <c r="F13" s="9" t="s">
        <v>366</v>
      </c>
      <c r="G13" s="9" t="s">
        <v>367</v>
      </c>
      <c r="H13" s="7" t="s">
        <v>368</v>
      </c>
      <c r="I13" s="8" t="s">
        <v>1069</v>
      </c>
      <c r="J13" s="9" t="s">
        <v>1070</v>
      </c>
      <c r="K13" s="9" t="s">
        <v>1071</v>
      </c>
      <c r="L13" s="9" t="s">
        <v>1072</v>
      </c>
      <c r="M13" s="9" t="s">
        <v>1073</v>
      </c>
      <c r="N13" s="7" t="s">
        <v>1074</v>
      </c>
      <c r="O13" s="8" t="s">
        <v>1677</v>
      </c>
      <c r="P13" s="9" t="s">
        <v>1678</v>
      </c>
      <c r="Q13" s="9" t="s">
        <v>1679</v>
      </c>
      <c r="R13" s="9" t="s">
        <v>1680</v>
      </c>
      <c r="S13" s="9" t="s">
        <v>1681</v>
      </c>
      <c r="T13" s="7" t="s">
        <v>1682</v>
      </c>
    </row>
    <row r="14" spans="1:20" x14ac:dyDescent="0.2">
      <c r="A14" s="8" t="s">
        <v>238</v>
      </c>
      <c r="B14" s="7" t="s">
        <v>237</v>
      </c>
      <c r="C14" s="8" t="s">
        <v>369</v>
      </c>
      <c r="D14" s="9" t="s">
        <v>370</v>
      </c>
      <c r="E14" s="9" t="s">
        <v>371</v>
      </c>
      <c r="F14" s="9" t="s">
        <v>372</v>
      </c>
      <c r="G14" s="9" t="s">
        <v>373</v>
      </c>
      <c r="H14" s="7" t="s">
        <v>374</v>
      </c>
      <c r="I14" s="8" t="s">
        <v>1075</v>
      </c>
      <c r="J14" s="9" t="s">
        <v>1076</v>
      </c>
      <c r="K14" s="9" t="s">
        <v>1077</v>
      </c>
      <c r="L14" s="9" t="s">
        <v>1078</v>
      </c>
      <c r="M14" s="9" t="s">
        <v>1079</v>
      </c>
      <c r="N14" s="7" t="s">
        <v>1080</v>
      </c>
      <c r="O14" s="8" t="s">
        <v>1683</v>
      </c>
      <c r="P14" s="9" t="s">
        <v>1684</v>
      </c>
      <c r="Q14" s="9" t="s">
        <v>1685</v>
      </c>
      <c r="R14" s="9" t="s">
        <v>1686</v>
      </c>
      <c r="S14" s="9" t="s">
        <v>1687</v>
      </c>
      <c r="T14" s="7" t="s">
        <v>1688</v>
      </c>
    </row>
    <row r="15" spans="1:20" x14ac:dyDescent="0.2">
      <c r="A15" s="8" t="s">
        <v>236</v>
      </c>
      <c r="B15" s="7" t="s">
        <v>235</v>
      </c>
      <c r="C15" s="8" t="s">
        <v>375</v>
      </c>
      <c r="D15" s="9" t="s">
        <v>376</v>
      </c>
      <c r="E15" s="9" t="s">
        <v>377</v>
      </c>
      <c r="F15" s="9" t="s">
        <v>378</v>
      </c>
      <c r="G15" s="9" t="s">
        <v>379</v>
      </c>
      <c r="H15" s="7" t="s">
        <v>380</v>
      </c>
      <c r="I15" s="8" t="s">
        <v>1081</v>
      </c>
      <c r="J15" s="9" t="s">
        <v>1082</v>
      </c>
      <c r="K15" s="9" t="s">
        <v>1083</v>
      </c>
      <c r="L15" s="9" t="s">
        <v>1084</v>
      </c>
      <c r="M15" s="9" t="s">
        <v>1085</v>
      </c>
      <c r="N15" s="7" t="s">
        <v>1086</v>
      </c>
      <c r="O15" s="8" t="s">
        <v>1689</v>
      </c>
      <c r="P15" s="9" t="s">
        <v>1690</v>
      </c>
      <c r="Q15" s="9" t="s">
        <v>1691</v>
      </c>
      <c r="R15" s="9" t="s">
        <v>1692</v>
      </c>
      <c r="S15" s="9" t="s">
        <v>1693</v>
      </c>
      <c r="T15" s="7" t="s">
        <v>1694</v>
      </c>
    </row>
    <row r="16" spans="1:20" x14ac:dyDescent="0.2">
      <c r="A16" s="8" t="s">
        <v>234</v>
      </c>
      <c r="B16" s="7" t="s">
        <v>233</v>
      </c>
      <c r="C16" s="8" t="s">
        <v>381</v>
      </c>
      <c r="D16" s="9" t="s">
        <v>382</v>
      </c>
      <c r="E16" s="9" t="s">
        <v>383</v>
      </c>
      <c r="F16" s="9" t="s">
        <v>384</v>
      </c>
      <c r="G16" s="9" t="s">
        <v>385</v>
      </c>
      <c r="H16" s="7" t="s">
        <v>386</v>
      </c>
      <c r="I16" s="8" t="s">
        <v>55</v>
      </c>
      <c r="J16" s="9" t="s">
        <v>1087</v>
      </c>
      <c r="K16" s="9" t="s">
        <v>1088</v>
      </c>
      <c r="L16" s="9" t="s">
        <v>1089</v>
      </c>
      <c r="M16" s="9" t="s">
        <v>1090</v>
      </c>
      <c r="N16" s="7" t="s">
        <v>1091</v>
      </c>
      <c r="O16" s="8" t="s">
        <v>1695</v>
      </c>
      <c r="P16" s="9" t="s">
        <v>1696</v>
      </c>
      <c r="Q16" s="9" t="s">
        <v>1697</v>
      </c>
      <c r="R16" s="9" t="s">
        <v>1698</v>
      </c>
      <c r="S16" s="9" t="s">
        <v>1699</v>
      </c>
      <c r="T16" s="7" t="s">
        <v>1700</v>
      </c>
    </row>
    <row r="17" spans="1:20" x14ac:dyDescent="0.2">
      <c r="A17" s="8" t="s">
        <v>232</v>
      </c>
      <c r="B17" s="7" t="s">
        <v>231</v>
      </c>
      <c r="C17" s="8" t="s">
        <v>387</v>
      </c>
      <c r="D17" s="9" t="s">
        <v>388</v>
      </c>
      <c r="E17" s="9" t="s">
        <v>389</v>
      </c>
      <c r="F17" s="9" t="s">
        <v>390</v>
      </c>
      <c r="G17" s="9" t="s">
        <v>391</v>
      </c>
      <c r="H17" s="7" t="s">
        <v>392</v>
      </c>
      <c r="I17" s="8" t="s">
        <v>1092</v>
      </c>
      <c r="J17" s="9" t="s">
        <v>1093</v>
      </c>
      <c r="K17" s="9" t="s">
        <v>1094</v>
      </c>
      <c r="L17" s="9" t="s">
        <v>1095</v>
      </c>
      <c r="M17" s="9" t="s">
        <v>1096</v>
      </c>
      <c r="N17" s="7" t="s">
        <v>1097</v>
      </c>
      <c r="O17" s="8" t="s">
        <v>1701</v>
      </c>
      <c r="P17" s="9" t="s">
        <v>1702</v>
      </c>
      <c r="Q17" s="9" t="s">
        <v>1703</v>
      </c>
      <c r="R17" s="9" t="s">
        <v>1704</v>
      </c>
      <c r="S17" s="9" t="s">
        <v>1705</v>
      </c>
      <c r="T17" s="7" t="s">
        <v>1706</v>
      </c>
    </row>
    <row r="18" spans="1:20" x14ac:dyDescent="0.2">
      <c r="A18" s="8" t="s">
        <v>230</v>
      </c>
      <c r="B18" s="7" t="s">
        <v>229</v>
      </c>
      <c r="C18" s="8" t="s">
        <v>393</v>
      </c>
      <c r="D18" s="9" t="s">
        <v>394</v>
      </c>
      <c r="E18" s="9" t="s">
        <v>395</v>
      </c>
      <c r="F18" s="9" t="s">
        <v>396</v>
      </c>
      <c r="G18" s="9" t="s">
        <v>397</v>
      </c>
      <c r="H18" s="7" t="s">
        <v>398</v>
      </c>
      <c r="I18" s="8" t="s">
        <v>1098</v>
      </c>
      <c r="J18" s="9" t="s">
        <v>1099</v>
      </c>
      <c r="K18" s="9" t="s">
        <v>1100</v>
      </c>
      <c r="L18" s="9" t="s">
        <v>1101</v>
      </c>
      <c r="M18" s="9" t="s">
        <v>1102</v>
      </c>
      <c r="N18" s="7" t="s">
        <v>1103</v>
      </c>
      <c r="O18" s="8" t="s">
        <v>1707</v>
      </c>
      <c r="P18" s="9" t="s">
        <v>1708</v>
      </c>
      <c r="Q18" s="9" t="s">
        <v>1709</v>
      </c>
      <c r="R18" s="9" t="s">
        <v>1710</v>
      </c>
      <c r="S18" s="9" t="s">
        <v>1711</v>
      </c>
      <c r="T18" s="7" t="s">
        <v>1712</v>
      </c>
    </row>
    <row r="19" spans="1:20" x14ac:dyDescent="0.2">
      <c r="A19" s="8" t="s">
        <v>228</v>
      </c>
      <c r="B19" s="7" t="s">
        <v>227</v>
      </c>
      <c r="C19" s="8" t="s">
        <v>399</v>
      </c>
      <c r="D19" s="9" t="s">
        <v>400</v>
      </c>
      <c r="E19" s="9" t="s">
        <v>401</v>
      </c>
      <c r="F19" s="9" t="s">
        <v>402</v>
      </c>
      <c r="G19" s="9" t="s">
        <v>403</v>
      </c>
      <c r="H19" s="7" t="s">
        <v>404</v>
      </c>
      <c r="I19" s="8" t="s">
        <v>1104</v>
      </c>
      <c r="J19" s="9" t="s">
        <v>1105</v>
      </c>
      <c r="K19" s="9" t="s">
        <v>1106</v>
      </c>
      <c r="L19" s="9" t="s">
        <v>1107</v>
      </c>
      <c r="M19" s="9" t="s">
        <v>1108</v>
      </c>
      <c r="N19" s="7" t="s">
        <v>1109</v>
      </c>
      <c r="O19" s="8" t="s">
        <v>1713</v>
      </c>
      <c r="P19" s="9" t="s">
        <v>1714</v>
      </c>
      <c r="Q19" s="9" t="s">
        <v>1715</v>
      </c>
      <c r="R19" s="9" t="s">
        <v>1716</v>
      </c>
      <c r="S19" s="9" t="s">
        <v>1717</v>
      </c>
      <c r="T19" s="7" t="s">
        <v>1718</v>
      </c>
    </row>
    <row r="20" spans="1:20" x14ac:dyDescent="0.2">
      <c r="A20" s="8" t="s">
        <v>226</v>
      </c>
      <c r="B20" s="7" t="s">
        <v>225</v>
      </c>
      <c r="C20" s="8" t="s">
        <v>405</v>
      </c>
      <c r="D20" s="9" t="s">
        <v>406</v>
      </c>
      <c r="E20" s="9" t="s">
        <v>407</v>
      </c>
      <c r="F20" s="9" t="s">
        <v>408</v>
      </c>
      <c r="G20" s="9" t="s">
        <v>409</v>
      </c>
      <c r="H20" s="7" t="s">
        <v>410</v>
      </c>
      <c r="I20" s="8" t="s">
        <v>1110</v>
      </c>
      <c r="J20" s="9" t="s">
        <v>1111</v>
      </c>
      <c r="K20" s="9" t="s">
        <v>1112</v>
      </c>
      <c r="L20" s="9" t="s">
        <v>1113</v>
      </c>
      <c r="M20" s="9" t="s">
        <v>1114</v>
      </c>
      <c r="N20" s="7" t="s">
        <v>1115</v>
      </c>
      <c r="O20" s="8" t="s">
        <v>1719</v>
      </c>
      <c r="P20" s="9" t="s">
        <v>1720</v>
      </c>
      <c r="Q20" s="9" t="s">
        <v>1721</v>
      </c>
      <c r="R20" s="9" t="s">
        <v>1722</v>
      </c>
      <c r="S20" s="9" t="s">
        <v>1723</v>
      </c>
      <c r="T20" s="7" t="s">
        <v>1724</v>
      </c>
    </row>
    <row r="21" spans="1:20" x14ac:dyDescent="0.2">
      <c r="A21" s="8" t="s">
        <v>224</v>
      </c>
      <c r="B21" s="7" t="s">
        <v>223</v>
      </c>
      <c r="C21" s="8" t="s">
        <v>411</v>
      </c>
      <c r="D21" s="9" t="s">
        <v>412</v>
      </c>
      <c r="E21" s="9" t="s">
        <v>413</v>
      </c>
      <c r="F21" s="9" t="s">
        <v>414</v>
      </c>
      <c r="G21" s="9" t="s">
        <v>415</v>
      </c>
      <c r="H21" s="7" t="s">
        <v>416</v>
      </c>
      <c r="I21" s="8" t="s">
        <v>1039</v>
      </c>
      <c r="J21" s="9" t="s">
        <v>1040</v>
      </c>
      <c r="K21" s="9" t="s">
        <v>1041</v>
      </c>
      <c r="L21" s="9" t="s">
        <v>1042</v>
      </c>
      <c r="M21" s="9" t="s">
        <v>1043</v>
      </c>
      <c r="N21" s="7" t="s">
        <v>1044</v>
      </c>
      <c r="O21" s="8" t="s">
        <v>1725</v>
      </c>
      <c r="P21" s="9" t="s">
        <v>1726</v>
      </c>
      <c r="Q21" s="9" t="s">
        <v>1727</v>
      </c>
      <c r="R21" s="9" t="s">
        <v>1728</v>
      </c>
      <c r="S21" s="9" t="s">
        <v>1729</v>
      </c>
      <c r="T21" s="7" t="s">
        <v>1730</v>
      </c>
    </row>
    <row r="22" spans="1:20" x14ac:dyDescent="0.2">
      <c r="A22" s="8" t="s">
        <v>222</v>
      </c>
      <c r="B22" s="7" t="s">
        <v>221</v>
      </c>
      <c r="C22" s="8" t="s">
        <v>417</v>
      </c>
      <c r="D22" s="9" t="s">
        <v>418</v>
      </c>
      <c r="E22" s="9" t="s">
        <v>419</v>
      </c>
      <c r="F22" s="9" t="s">
        <v>420</v>
      </c>
      <c r="G22" s="9" t="s">
        <v>421</v>
      </c>
      <c r="H22" s="7" t="s">
        <v>422</v>
      </c>
      <c r="I22" s="8" t="s">
        <v>176</v>
      </c>
      <c r="J22" s="9" t="s">
        <v>1116</v>
      </c>
      <c r="K22" s="9" t="s">
        <v>1117</v>
      </c>
      <c r="L22" s="9" t="s">
        <v>1118</v>
      </c>
      <c r="M22" s="9" t="s">
        <v>1119</v>
      </c>
      <c r="N22" s="7" t="s">
        <v>1120</v>
      </c>
      <c r="O22" s="8" t="s">
        <v>1731</v>
      </c>
      <c r="P22" s="9" t="s">
        <v>1732</v>
      </c>
      <c r="Q22" s="9" t="s">
        <v>1733</v>
      </c>
      <c r="R22" s="9" t="s">
        <v>1734</v>
      </c>
      <c r="S22" s="9" t="s">
        <v>1735</v>
      </c>
      <c r="T22" s="7" t="s">
        <v>1736</v>
      </c>
    </row>
    <row r="23" spans="1:20" x14ac:dyDescent="0.2">
      <c r="A23" s="8" t="s">
        <v>220</v>
      </c>
      <c r="B23" s="7" t="s">
        <v>219</v>
      </c>
      <c r="C23" s="8" t="s">
        <v>423</v>
      </c>
      <c r="D23" s="9" t="s">
        <v>424</v>
      </c>
      <c r="E23" s="9" t="s">
        <v>425</v>
      </c>
      <c r="F23" s="9" t="s">
        <v>426</v>
      </c>
      <c r="G23" s="9" t="s">
        <v>427</v>
      </c>
      <c r="H23" s="7" t="s">
        <v>428</v>
      </c>
      <c r="I23" s="8" t="s">
        <v>24</v>
      </c>
      <c r="J23" s="9" t="s">
        <v>23</v>
      </c>
      <c r="K23" s="9" t="s">
        <v>1121</v>
      </c>
      <c r="L23" s="9" t="s">
        <v>1122</v>
      </c>
      <c r="M23" s="9" t="s">
        <v>1123</v>
      </c>
      <c r="N23" s="7" t="s">
        <v>1124</v>
      </c>
      <c r="O23" s="8" t="s">
        <v>1737</v>
      </c>
      <c r="P23" s="9" t="s">
        <v>1738</v>
      </c>
      <c r="Q23" s="9" t="s">
        <v>1739</v>
      </c>
      <c r="R23" s="9" t="s">
        <v>1740</v>
      </c>
      <c r="S23" s="9" t="s">
        <v>1741</v>
      </c>
      <c r="T23" s="7" t="s">
        <v>1742</v>
      </c>
    </row>
    <row r="24" spans="1:20" x14ac:dyDescent="0.2">
      <c r="A24" s="8" t="s">
        <v>218</v>
      </c>
      <c r="B24" s="7" t="s">
        <v>217</v>
      </c>
      <c r="C24" s="8" t="s">
        <v>429</v>
      </c>
      <c r="D24" s="9" t="s">
        <v>430</v>
      </c>
      <c r="E24" s="9" t="s">
        <v>431</v>
      </c>
      <c r="F24" s="9" t="s">
        <v>432</v>
      </c>
      <c r="G24" s="9" t="s">
        <v>433</v>
      </c>
      <c r="H24" s="7" t="s">
        <v>434</v>
      </c>
      <c r="I24" s="8" t="s">
        <v>1125</v>
      </c>
      <c r="J24" s="9" t="s">
        <v>1126</v>
      </c>
      <c r="K24" s="9" t="s">
        <v>1127</v>
      </c>
      <c r="L24" s="9" t="s">
        <v>1128</v>
      </c>
      <c r="M24" s="9" t="s">
        <v>1129</v>
      </c>
      <c r="N24" s="7" t="s">
        <v>1130</v>
      </c>
      <c r="O24" s="8" t="s">
        <v>1743</v>
      </c>
      <c r="P24" s="9" t="s">
        <v>1744</v>
      </c>
      <c r="Q24" s="9" t="s">
        <v>1745</v>
      </c>
      <c r="R24" s="9" t="s">
        <v>1746</v>
      </c>
      <c r="S24" s="9" t="s">
        <v>1747</v>
      </c>
      <c r="T24" s="7" t="s">
        <v>1748</v>
      </c>
    </row>
    <row r="25" spans="1:20" x14ac:dyDescent="0.2">
      <c r="A25" s="8" t="s">
        <v>216</v>
      </c>
      <c r="B25" s="7" t="s">
        <v>215</v>
      </c>
      <c r="C25" s="8" t="s">
        <v>435</v>
      </c>
      <c r="D25" s="9" t="s">
        <v>436</v>
      </c>
      <c r="E25" s="9" t="s">
        <v>437</v>
      </c>
      <c r="F25" s="9" t="s">
        <v>438</v>
      </c>
      <c r="G25" s="9" t="s">
        <v>439</v>
      </c>
      <c r="H25" s="7" t="s">
        <v>440</v>
      </c>
      <c r="I25" s="8" t="s">
        <v>1131</v>
      </c>
      <c r="J25" s="9" t="s">
        <v>1132</v>
      </c>
      <c r="K25" s="9" t="s">
        <v>1133</v>
      </c>
      <c r="L25" s="9" t="s">
        <v>1134</v>
      </c>
      <c r="M25" s="9" t="s">
        <v>1135</v>
      </c>
      <c r="N25" s="7" t="s">
        <v>1136</v>
      </c>
      <c r="O25" s="8" t="s">
        <v>1749</v>
      </c>
      <c r="P25" s="9" t="s">
        <v>1750</v>
      </c>
      <c r="Q25" s="9" t="s">
        <v>1751</v>
      </c>
      <c r="R25" s="9" t="s">
        <v>1752</v>
      </c>
      <c r="S25" s="9" t="s">
        <v>1753</v>
      </c>
      <c r="T25" s="7" t="s">
        <v>1754</v>
      </c>
    </row>
    <row r="26" spans="1:20" x14ac:dyDescent="0.2">
      <c r="A26" s="8" t="s">
        <v>214</v>
      </c>
      <c r="B26" s="7" t="s">
        <v>213</v>
      </c>
      <c r="C26" s="8" t="s">
        <v>441</v>
      </c>
      <c r="D26" s="9" t="s">
        <v>442</v>
      </c>
      <c r="E26" s="9" t="s">
        <v>443</v>
      </c>
      <c r="F26" s="9" t="s">
        <v>444</v>
      </c>
      <c r="G26" s="9" t="s">
        <v>445</v>
      </c>
      <c r="H26" s="7" t="s">
        <v>446</v>
      </c>
      <c r="I26" s="8" t="s">
        <v>1137</v>
      </c>
      <c r="J26" s="9" t="s">
        <v>1138</v>
      </c>
      <c r="K26" s="9" t="s">
        <v>1139</v>
      </c>
      <c r="L26" s="9" t="s">
        <v>1140</v>
      </c>
      <c r="M26" s="9" t="s">
        <v>1141</v>
      </c>
      <c r="N26" s="7" t="s">
        <v>1142</v>
      </c>
      <c r="O26" s="8" t="s">
        <v>1755</v>
      </c>
      <c r="P26" s="9" t="s">
        <v>1756</v>
      </c>
      <c r="Q26" s="9" t="s">
        <v>1757</v>
      </c>
      <c r="R26" s="9" t="s">
        <v>1758</v>
      </c>
      <c r="S26" s="9" t="s">
        <v>1759</v>
      </c>
      <c r="T26" s="7" t="s">
        <v>1760</v>
      </c>
    </row>
    <row r="27" spans="1:20" x14ac:dyDescent="0.2">
      <c r="A27" s="8" t="s">
        <v>212</v>
      </c>
      <c r="B27" s="7" t="s">
        <v>211</v>
      </c>
      <c r="C27" s="8" t="s">
        <v>447</v>
      </c>
      <c r="D27" s="9" t="s">
        <v>448</v>
      </c>
      <c r="E27" s="9" t="s">
        <v>449</v>
      </c>
      <c r="F27" s="9" t="s">
        <v>450</v>
      </c>
      <c r="G27" s="9" t="s">
        <v>451</v>
      </c>
      <c r="H27" s="7" t="s">
        <v>452</v>
      </c>
      <c r="I27" s="8" t="s">
        <v>1143</v>
      </c>
      <c r="J27" s="9" t="s">
        <v>1144</v>
      </c>
      <c r="K27" s="9" t="s">
        <v>1145</v>
      </c>
      <c r="L27" s="9" t="s">
        <v>1146</v>
      </c>
      <c r="M27" s="9" t="s">
        <v>1147</v>
      </c>
      <c r="N27" s="7" t="s">
        <v>1148</v>
      </c>
      <c r="O27" s="8" t="s">
        <v>1761</v>
      </c>
      <c r="P27" s="9" t="s">
        <v>1762</v>
      </c>
      <c r="Q27" s="9" t="s">
        <v>1763</v>
      </c>
      <c r="R27" s="9" t="s">
        <v>1764</v>
      </c>
      <c r="S27" s="9" t="s">
        <v>1765</v>
      </c>
      <c r="T27" s="7" t="s">
        <v>1766</v>
      </c>
    </row>
    <row r="28" spans="1:20" x14ac:dyDescent="0.2">
      <c r="A28" s="8" t="s">
        <v>210</v>
      </c>
      <c r="B28" s="7" t="s">
        <v>209</v>
      </c>
      <c r="C28" s="8" t="s">
        <v>453</v>
      </c>
      <c r="D28" s="9" t="s">
        <v>454</v>
      </c>
      <c r="E28" s="9" t="s">
        <v>455</v>
      </c>
      <c r="F28" s="9" t="s">
        <v>456</v>
      </c>
      <c r="G28" s="9" t="s">
        <v>457</v>
      </c>
      <c r="H28" s="7" t="s">
        <v>458</v>
      </c>
      <c r="I28" s="8" t="s">
        <v>206</v>
      </c>
      <c r="J28" s="9" t="s">
        <v>205</v>
      </c>
      <c r="K28" s="9" t="s">
        <v>204</v>
      </c>
      <c r="L28" s="9" t="s">
        <v>203</v>
      </c>
      <c r="M28" s="9" t="s">
        <v>202</v>
      </c>
      <c r="N28" s="7" t="s">
        <v>201</v>
      </c>
      <c r="O28" s="8" t="s">
        <v>1767</v>
      </c>
      <c r="P28" s="9" t="s">
        <v>1768</v>
      </c>
      <c r="Q28" s="9" t="s">
        <v>1769</v>
      </c>
      <c r="R28" s="9" t="s">
        <v>1770</v>
      </c>
      <c r="S28" s="9" t="s">
        <v>1771</v>
      </c>
      <c r="T28" s="7" t="s">
        <v>1772</v>
      </c>
    </row>
    <row r="29" spans="1:20" x14ac:dyDescent="0.2">
      <c r="A29" s="8" t="s">
        <v>208</v>
      </c>
      <c r="B29" s="7" t="s">
        <v>207</v>
      </c>
      <c r="C29" s="8" t="s">
        <v>459</v>
      </c>
      <c r="D29" s="9" t="s">
        <v>460</v>
      </c>
      <c r="E29" s="9" t="s">
        <v>461</v>
      </c>
      <c r="F29" s="9" t="s">
        <v>462</v>
      </c>
      <c r="G29" s="9" t="s">
        <v>463</v>
      </c>
      <c r="H29" s="7" t="s">
        <v>464</v>
      </c>
      <c r="I29" s="8" t="s">
        <v>1149</v>
      </c>
      <c r="J29" s="9" t="s">
        <v>1150</v>
      </c>
      <c r="K29" s="9" t="s">
        <v>1151</v>
      </c>
      <c r="L29" s="9" t="s">
        <v>1152</v>
      </c>
      <c r="M29" s="9" t="s">
        <v>1153</v>
      </c>
      <c r="N29" s="7" t="s">
        <v>1154</v>
      </c>
      <c r="O29" s="8" t="s">
        <v>1773</v>
      </c>
      <c r="P29" s="9" t="s">
        <v>1774</v>
      </c>
      <c r="Q29" s="9" t="s">
        <v>1775</v>
      </c>
      <c r="R29" s="9" t="s">
        <v>1776</v>
      </c>
      <c r="S29" s="9" t="s">
        <v>1777</v>
      </c>
      <c r="T29" s="7" t="s">
        <v>1778</v>
      </c>
    </row>
    <row r="30" spans="1:20" x14ac:dyDescent="0.2">
      <c r="A30" s="8" t="s">
        <v>200</v>
      </c>
      <c r="B30" s="7" t="s">
        <v>199</v>
      </c>
      <c r="C30" s="8" t="s">
        <v>465</v>
      </c>
      <c r="D30" s="9" t="s">
        <v>466</v>
      </c>
      <c r="E30" s="9" t="s">
        <v>467</v>
      </c>
      <c r="F30" s="9" t="s">
        <v>468</v>
      </c>
      <c r="G30" s="9" t="s">
        <v>469</v>
      </c>
      <c r="H30" s="7" t="s">
        <v>470</v>
      </c>
      <c r="I30" s="8" t="s">
        <v>1155</v>
      </c>
      <c r="J30" s="9" t="s">
        <v>1156</v>
      </c>
      <c r="K30" s="9" t="s">
        <v>1157</v>
      </c>
      <c r="L30" s="9" t="s">
        <v>1158</v>
      </c>
      <c r="M30" s="9" t="s">
        <v>1159</v>
      </c>
      <c r="N30" s="7" t="s">
        <v>1160</v>
      </c>
      <c r="O30" s="8" t="s">
        <v>1779</v>
      </c>
      <c r="P30" s="9" t="s">
        <v>1780</v>
      </c>
      <c r="Q30" s="9" t="s">
        <v>1781</v>
      </c>
      <c r="R30" s="9" t="s">
        <v>1782</v>
      </c>
      <c r="S30" s="9" t="s">
        <v>1783</v>
      </c>
      <c r="T30" s="7" t="s">
        <v>1784</v>
      </c>
    </row>
    <row r="31" spans="1:20" x14ac:dyDescent="0.2">
      <c r="A31" s="8" t="s">
        <v>198</v>
      </c>
      <c r="B31" s="7" t="s">
        <v>197</v>
      </c>
      <c r="C31" s="8" t="s">
        <v>471</v>
      </c>
      <c r="D31" s="9" t="s">
        <v>472</v>
      </c>
      <c r="E31" s="9" t="s">
        <v>473</v>
      </c>
      <c r="F31" s="9" t="s">
        <v>474</v>
      </c>
      <c r="G31" s="9" t="s">
        <v>475</v>
      </c>
      <c r="H31" s="7" t="s">
        <v>476</v>
      </c>
      <c r="I31" s="8" t="s">
        <v>1161</v>
      </c>
      <c r="J31" s="9" t="s">
        <v>1162</v>
      </c>
      <c r="K31" s="9" t="s">
        <v>1163</v>
      </c>
      <c r="L31" s="9" t="s">
        <v>1164</v>
      </c>
      <c r="M31" s="9" t="s">
        <v>1165</v>
      </c>
      <c r="N31" s="7" t="s">
        <v>1166</v>
      </c>
      <c r="O31" s="8" t="s">
        <v>1785</v>
      </c>
      <c r="P31" s="9" t="s">
        <v>1786</v>
      </c>
      <c r="Q31" s="9" t="s">
        <v>1787</v>
      </c>
      <c r="R31" s="9" t="s">
        <v>1788</v>
      </c>
      <c r="S31" s="9" t="s">
        <v>1789</v>
      </c>
      <c r="T31" s="7" t="s">
        <v>1790</v>
      </c>
    </row>
    <row r="32" spans="1:20" x14ac:dyDescent="0.2">
      <c r="A32" s="8" t="s">
        <v>196</v>
      </c>
      <c r="B32" s="7" t="s">
        <v>195</v>
      </c>
      <c r="C32" s="8" t="s">
        <v>477</v>
      </c>
      <c r="D32" s="9" t="s">
        <v>478</v>
      </c>
      <c r="E32" s="9" t="s">
        <v>479</v>
      </c>
      <c r="F32" s="9" t="s">
        <v>480</v>
      </c>
      <c r="G32" s="9" t="s">
        <v>481</v>
      </c>
      <c r="H32" s="7" t="s">
        <v>482</v>
      </c>
      <c r="I32" s="8" t="s">
        <v>1167</v>
      </c>
      <c r="J32" s="9" t="s">
        <v>1168</v>
      </c>
      <c r="K32" s="9" t="s">
        <v>1169</v>
      </c>
      <c r="L32" s="9" t="s">
        <v>1170</v>
      </c>
      <c r="M32" s="9" t="s">
        <v>1171</v>
      </c>
      <c r="N32" s="7" t="s">
        <v>1172</v>
      </c>
      <c r="O32" s="8" t="s">
        <v>1791</v>
      </c>
      <c r="P32" s="9" t="s">
        <v>1792</v>
      </c>
      <c r="Q32" s="9" t="s">
        <v>1793</v>
      </c>
      <c r="R32" s="9" t="s">
        <v>1794</v>
      </c>
      <c r="S32" s="9" t="s">
        <v>1795</v>
      </c>
      <c r="T32" s="7" t="s">
        <v>1796</v>
      </c>
    </row>
    <row r="33" spans="1:20" x14ac:dyDescent="0.2">
      <c r="A33" s="8" t="s">
        <v>194</v>
      </c>
      <c r="B33" s="7" t="s">
        <v>193</v>
      </c>
      <c r="C33" s="8" t="s">
        <v>483</v>
      </c>
      <c r="D33" s="9" t="s">
        <v>484</v>
      </c>
      <c r="E33" s="9" t="s">
        <v>485</v>
      </c>
      <c r="F33" s="9" t="s">
        <v>486</v>
      </c>
      <c r="G33" s="9" t="s">
        <v>487</v>
      </c>
      <c r="H33" s="7" t="s">
        <v>488</v>
      </c>
      <c r="I33" s="8" t="s">
        <v>1173</v>
      </c>
      <c r="J33" s="9" t="s">
        <v>1174</v>
      </c>
      <c r="K33" s="9" t="s">
        <v>1175</v>
      </c>
      <c r="L33" s="9" t="s">
        <v>1176</v>
      </c>
      <c r="M33" s="9" t="s">
        <v>1177</v>
      </c>
      <c r="N33" s="7" t="s">
        <v>1178</v>
      </c>
      <c r="O33" s="8" t="s">
        <v>1797</v>
      </c>
      <c r="P33" s="9" t="s">
        <v>1798</v>
      </c>
      <c r="Q33" s="9" t="s">
        <v>1799</v>
      </c>
      <c r="R33" s="9" t="s">
        <v>1800</v>
      </c>
      <c r="S33" s="9" t="s">
        <v>1801</v>
      </c>
      <c r="T33" s="7" t="s">
        <v>1802</v>
      </c>
    </row>
    <row r="34" spans="1:20" x14ac:dyDescent="0.2">
      <c r="A34" s="8" t="s">
        <v>192</v>
      </c>
      <c r="B34" s="7" t="s">
        <v>191</v>
      </c>
      <c r="C34" s="8" t="s">
        <v>489</v>
      </c>
      <c r="D34" s="9" t="s">
        <v>490</v>
      </c>
      <c r="E34" s="9" t="s">
        <v>491</v>
      </c>
      <c r="F34" s="9" t="s">
        <v>492</v>
      </c>
      <c r="G34" s="9" t="s">
        <v>493</v>
      </c>
      <c r="H34" s="7" t="s">
        <v>494</v>
      </c>
      <c r="I34" s="8" t="s">
        <v>176</v>
      </c>
      <c r="J34" s="9" t="s">
        <v>1116</v>
      </c>
      <c r="K34" s="9" t="s">
        <v>1179</v>
      </c>
      <c r="L34" s="9" t="s">
        <v>1180</v>
      </c>
      <c r="M34" s="9" t="s">
        <v>1181</v>
      </c>
      <c r="N34" s="7" t="s">
        <v>1182</v>
      </c>
      <c r="O34" s="8" t="s">
        <v>1803</v>
      </c>
      <c r="P34" s="9" t="s">
        <v>1804</v>
      </c>
      <c r="Q34" s="9" t="s">
        <v>1805</v>
      </c>
      <c r="R34" s="9" t="s">
        <v>1806</v>
      </c>
      <c r="S34" s="9" t="s">
        <v>1807</v>
      </c>
      <c r="T34" s="7" t="s">
        <v>1808</v>
      </c>
    </row>
    <row r="35" spans="1:20" x14ac:dyDescent="0.2">
      <c r="A35" s="8" t="s">
        <v>190</v>
      </c>
      <c r="B35" s="7" t="s">
        <v>189</v>
      </c>
      <c r="C35" s="8" t="s">
        <v>495</v>
      </c>
      <c r="D35" s="9" t="s">
        <v>496</v>
      </c>
      <c r="E35" s="9" t="s">
        <v>497</v>
      </c>
      <c r="F35" s="9" t="s">
        <v>498</v>
      </c>
      <c r="G35" s="9" t="s">
        <v>499</v>
      </c>
      <c r="H35" s="7" t="s">
        <v>500</v>
      </c>
      <c r="I35" s="8" t="s">
        <v>1183</v>
      </c>
      <c r="J35" s="9" t="s">
        <v>1184</v>
      </c>
      <c r="K35" s="9" t="s">
        <v>1185</v>
      </c>
      <c r="L35" s="9" t="s">
        <v>1186</v>
      </c>
      <c r="M35" s="9" t="s">
        <v>1187</v>
      </c>
      <c r="N35" s="7" t="s">
        <v>1188</v>
      </c>
      <c r="O35" s="8" t="s">
        <v>1809</v>
      </c>
      <c r="P35" s="9" t="s">
        <v>1810</v>
      </c>
      <c r="Q35" s="9" t="s">
        <v>1811</v>
      </c>
      <c r="R35" s="9" t="s">
        <v>1812</v>
      </c>
      <c r="S35" s="9" t="s">
        <v>1813</v>
      </c>
      <c r="T35" s="7" t="s">
        <v>1814</v>
      </c>
    </row>
    <row r="36" spans="1:20" x14ac:dyDescent="0.2">
      <c r="A36" s="8" t="s">
        <v>188</v>
      </c>
      <c r="B36" s="7" t="s">
        <v>187</v>
      </c>
      <c r="C36" s="8" t="s">
        <v>501</v>
      </c>
      <c r="D36" s="9" t="s">
        <v>502</v>
      </c>
      <c r="E36" s="9" t="s">
        <v>503</v>
      </c>
      <c r="F36" s="9" t="s">
        <v>504</v>
      </c>
      <c r="G36" s="9" t="s">
        <v>505</v>
      </c>
      <c r="H36" s="7" t="s">
        <v>506</v>
      </c>
      <c r="I36" s="8" t="s">
        <v>1189</v>
      </c>
      <c r="J36" s="9" t="s">
        <v>1190</v>
      </c>
      <c r="K36" s="9" t="s">
        <v>1191</v>
      </c>
      <c r="L36" s="9" t="s">
        <v>1192</v>
      </c>
      <c r="M36" s="9" t="s">
        <v>1193</v>
      </c>
      <c r="N36" s="7" t="s">
        <v>1194</v>
      </c>
      <c r="O36" s="8" t="s">
        <v>1815</v>
      </c>
      <c r="P36" s="9" t="s">
        <v>1816</v>
      </c>
      <c r="Q36" s="9" t="s">
        <v>1817</v>
      </c>
      <c r="R36" s="9" t="s">
        <v>1818</v>
      </c>
      <c r="S36" s="9" t="s">
        <v>1819</v>
      </c>
      <c r="T36" s="7" t="s">
        <v>1820</v>
      </c>
    </row>
    <row r="37" spans="1:20" x14ac:dyDescent="0.2">
      <c r="A37" s="8" t="s">
        <v>186</v>
      </c>
      <c r="B37" s="7" t="s">
        <v>185</v>
      </c>
      <c r="C37" s="8" t="s">
        <v>507</v>
      </c>
      <c r="D37" s="9" t="s">
        <v>508</v>
      </c>
      <c r="E37" s="9" t="s">
        <v>509</v>
      </c>
      <c r="F37" s="9" t="s">
        <v>510</v>
      </c>
      <c r="G37" s="9" t="s">
        <v>511</v>
      </c>
      <c r="H37" s="7" t="s">
        <v>512</v>
      </c>
      <c r="I37" s="8" t="s">
        <v>20</v>
      </c>
      <c r="J37" s="9" t="s">
        <v>1195</v>
      </c>
      <c r="K37" s="9" t="s">
        <v>1196</v>
      </c>
      <c r="L37" s="9" t="s">
        <v>1197</v>
      </c>
      <c r="M37" s="9" t="s">
        <v>1198</v>
      </c>
      <c r="N37" s="7" t="s">
        <v>1199</v>
      </c>
      <c r="O37" s="8" t="s">
        <v>1821</v>
      </c>
      <c r="P37" s="9" t="s">
        <v>1822</v>
      </c>
      <c r="Q37" s="9" t="s">
        <v>1823</v>
      </c>
      <c r="R37" s="9" t="s">
        <v>1824</v>
      </c>
      <c r="S37" s="9" t="s">
        <v>1825</v>
      </c>
      <c r="T37" s="7" t="s">
        <v>1826</v>
      </c>
    </row>
    <row r="38" spans="1:20" x14ac:dyDescent="0.2">
      <c r="A38" s="8" t="s">
        <v>184</v>
      </c>
      <c r="B38" s="7" t="s">
        <v>183</v>
      </c>
      <c r="C38" s="8" t="s">
        <v>513</v>
      </c>
      <c r="D38" s="9" t="s">
        <v>514</v>
      </c>
      <c r="E38" s="9" t="s">
        <v>515</v>
      </c>
      <c r="F38" s="9" t="s">
        <v>516</v>
      </c>
      <c r="G38" s="9" t="s">
        <v>517</v>
      </c>
      <c r="H38" s="7" t="s">
        <v>518</v>
      </c>
      <c r="I38" s="8" t="s">
        <v>1200</v>
      </c>
      <c r="J38" s="9" t="s">
        <v>1201</v>
      </c>
      <c r="K38" s="9" t="s">
        <v>1202</v>
      </c>
      <c r="L38" s="9" t="s">
        <v>1203</v>
      </c>
      <c r="M38" s="9" t="s">
        <v>1204</v>
      </c>
      <c r="N38" s="7" t="s">
        <v>1205</v>
      </c>
      <c r="O38" s="8" t="s">
        <v>1827</v>
      </c>
      <c r="P38" s="9" t="s">
        <v>1828</v>
      </c>
      <c r="Q38" s="9" t="s">
        <v>1829</v>
      </c>
      <c r="R38" s="9" t="s">
        <v>1830</v>
      </c>
      <c r="S38" s="9" t="s">
        <v>1831</v>
      </c>
      <c r="T38" s="7" t="s">
        <v>1832</v>
      </c>
    </row>
    <row r="39" spans="1:20" x14ac:dyDescent="0.2">
      <c r="A39" s="8" t="s">
        <v>182</v>
      </c>
      <c r="B39" s="7" t="s">
        <v>181</v>
      </c>
      <c r="C39" s="8" t="s">
        <v>519</v>
      </c>
      <c r="D39" s="9" t="s">
        <v>520</v>
      </c>
      <c r="E39" s="9" t="s">
        <v>521</v>
      </c>
      <c r="F39" s="9" t="s">
        <v>522</v>
      </c>
      <c r="G39" s="9" t="s">
        <v>523</v>
      </c>
      <c r="H39" s="7" t="s">
        <v>524</v>
      </c>
      <c r="I39" s="8" t="s">
        <v>1206</v>
      </c>
      <c r="J39" s="9" t="s">
        <v>1207</v>
      </c>
      <c r="K39" s="9" t="s">
        <v>1208</v>
      </c>
      <c r="L39" s="9" t="s">
        <v>1209</v>
      </c>
      <c r="M39" s="9" t="s">
        <v>1210</v>
      </c>
      <c r="N39" s="7" t="s">
        <v>1211</v>
      </c>
      <c r="O39" s="8" t="s">
        <v>1833</v>
      </c>
      <c r="P39" s="9" t="s">
        <v>1834</v>
      </c>
      <c r="Q39" s="9" t="s">
        <v>1835</v>
      </c>
      <c r="R39" s="9" t="s">
        <v>1836</v>
      </c>
      <c r="S39" s="9" t="s">
        <v>1837</v>
      </c>
      <c r="T39" s="7" t="s">
        <v>1838</v>
      </c>
    </row>
    <row r="40" spans="1:20" x14ac:dyDescent="0.2">
      <c r="A40" s="8" t="s">
        <v>180</v>
      </c>
      <c r="B40" s="7" t="s">
        <v>179</v>
      </c>
      <c r="C40" s="8" t="s">
        <v>525</v>
      </c>
      <c r="D40" s="9" t="s">
        <v>526</v>
      </c>
      <c r="E40" s="9" t="s">
        <v>527</v>
      </c>
      <c r="F40" s="9" t="s">
        <v>528</v>
      </c>
      <c r="G40" s="9" t="s">
        <v>529</v>
      </c>
      <c r="H40" s="7" t="s">
        <v>530</v>
      </c>
      <c r="I40" s="8" t="s">
        <v>1212</v>
      </c>
      <c r="J40" s="9" t="s">
        <v>1213</v>
      </c>
      <c r="K40" s="9" t="s">
        <v>1214</v>
      </c>
      <c r="L40" s="9" t="s">
        <v>1215</v>
      </c>
      <c r="M40" s="9" t="s">
        <v>1216</v>
      </c>
      <c r="N40" s="7" t="s">
        <v>1217</v>
      </c>
      <c r="O40" s="8" t="s">
        <v>1839</v>
      </c>
      <c r="P40" s="9" t="s">
        <v>1840</v>
      </c>
      <c r="Q40" s="9" t="s">
        <v>1841</v>
      </c>
      <c r="R40" s="9" t="s">
        <v>1842</v>
      </c>
      <c r="S40" s="9" t="s">
        <v>1843</v>
      </c>
      <c r="T40" s="7" t="s">
        <v>1844</v>
      </c>
    </row>
    <row r="41" spans="1:20" x14ac:dyDescent="0.2">
      <c r="A41" s="8" t="s">
        <v>178</v>
      </c>
      <c r="B41" s="7" t="s">
        <v>177</v>
      </c>
      <c r="C41" s="8" t="s">
        <v>531</v>
      </c>
      <c r="D41" s="9" t="s">
        <v>532</v>
      </c>
      <c r="E41" s="9" t="s">
        <v>533</v>
      </c>
      <c r="F41" s="9" t="s">
        <v>534</v>
      </c>
      <c r="G41" s="9" t="s">
        <v>535</v>
      </c>
      <c r="H41" s="7" t="s">
        <v>536</v>
      </c>
      <c r="I41" s="8" t="s">
        <v>1161</v>
      </c>
      <c r="J41" s="9" t="s">
        <v>1162</v>
      </c>
      <c r="K41" s="9" t="s">
        <v>1163</v>
      </c>
      <c r="L41" s="9" t="s">
        <v>1218</v>
      </c>
      <c r="M41" s="9" t="s">
        <v>1219</v>
      </c>
      <c r="N41" s="7" t="s">
        <v>1220</v>
      </c>
      <c r="O41" s="8" t="s">
        <v>1845</v>
      </c>
      <c r="P41" s="9" t="s">
        <v>1846</v>
      </c>
      <c r="Q41" s="9" t="s">
        <v>1847</v>
      </c>
      <c r="R41" s="9" t="s">
        <v>1848</v>
      </c>
      <c r="S41" s="9" t="s">
        <v>1849</v>
      </c>
      <c r="T41" s="7" t="s">
        <v>1850</v>
      </c>
    </row>
    <row r="42" spans="1:20" x14ac:dyDescent="0.2">
      <c r="A42" s="8" t="s">
        <v>175</v>
      </c>
      <c r="B42" s="7" t="s">
        <v>174</v>
      </c>
      <c r="C42" s="8" t="s">
        <v>537</v>
      </c>
      <c r="D42" s="9" t="s">
        <v>538</v>
      </c>
      <c r="E42" s="9" t="s">
        <v>539</v>
      </c>
      <c r="F42" s="9" t="s">
        <v>540</v>
      </c>
      <c r="G42" s="9" t="s">
        <v>541</v>
      </c>
      <c r="H42" s="7" t="s">
        <v>542</v>
      </c>
      <c r="I42" s="8" t="s">
        <v>13</v>
      </c>
      <c r="J42" s="9" t="s">
        <v>12</v>
      </c>
      <c r="K42" s="9" t="s">
        <v>11</v>
      </c>
      <c r="L42" s="9" t="s">
        <v>10</v>
      </c>
      <c r="M42" s="9" t="s">
        <v>1221</v>
      </c>
      <c r="N42" s="7" t="s">
        <v>1222</v>
      </c>
      <c r="O42" s="8" t="s">
        <v>1851</v>
      </c>
      <c r="P42" s="9" t="s">
        <v>1852</v>
      </c>
      <c r="Q42" s="9" t="s">
        <v>1853</v>
      </c>
      <c r="R42" s="9" t="s">
        <v>1854</v>
      </c>
      <c r="S42" s="9" t="s">
        <v>1855</v>
      </c>
      <c r="T42" s="7" t="s">
        <v>1856</v>
      </c>
    </row>
    <row r="43" spans="1:20" x14ac:dyDescent="0.2">
      <c r="A43" s="8" t="s">
        <v>173</v>
      </c>
      <c r="B43" s="7" t="s">
        <v>172</v>
      </c>
      <c r="C43" s="8" t="s">
        <v>543</v>
      </c>
      <c r="D43" s="9" t="s">
        <v>544</v>
      </c>
      <c r="E43" s="9" t="s">
        <v>545</v>
      </c>
      <c r="F43" s="9" t="s">
        <v>546</v>
      </c>
      <c r="G43" s="9" t="s">
        <v>547</v>
      </c>
      <c r="H43" s="7" t="s">
        <v>548</v>
      </c>
      <c r="I43" s="8" t="s">
        <v>1063</v>
      </c>
      <c r="J43" s="9" t="s">
        <v>1064</v>
      </c>
      <c r="K43" s="9" t="s">
        <v>1065</v>
      </c>
      <c r="L43" s="9" t="s">
        <v>1223</v>
      </c>
      <c r="M43" s="9" t="s">
        <v>1224</v>
      </c>
      <c r="N43" s="7" t="s">
        <v>1225</v>
      </c>
      <c r="O43" s="8" t="s">
        <v>1857</v>
      </c>
      <c r="P43" s="9" t="s">
        <v>1858</v>
      </c>
      <c r="Q43" s="9" t="s">
        <v>1859</v>
      </c>
      <c r="R43" s="9" t="s">
        <v>1860</v>
      </c>
      <c r="S43" s="9" t="s">
        <v>1861</v>
      </c>
      <c r="T43" s="7" t="s">
        <v>1862</v>
      </c>
    </row>
    <row r="44" spans="1:20" x14ac:dyDescent="0.2">
      <c r="A44" s="8" t="s">
        <v>171</v>
      </c>
      <c r="B44" s="7" t="s">
        <v>170</v>
      </c>
      <c r="C44" s="8" t="s">
        <v>549</v>
      </c>
      <c r="D44" s="9" t="s">
        <v>550</v>
      </c>
      <c r="E44" s="9" t="s">
        <v>551</v>
      </c>
      <c r="F44" s="9" t="s">
        <v>552</v>
      </c>
      <c r="G44" s="9" t="s">
        <v>553</v>
      </c>
      <c r="H44" s="7" t="s">
        <v>554</v>
      </c>
      <c r="I44" s="8" t="s">
        <v>1226</v>
      </c>
      <c r="J44" s="9" t="s">
        <v>1227</v>
      </c>
      <c r="K44" s="9" t="s">
        <v>1228</v>
      </c>
      <c r="L44" s="9" t="s">
        <v>1229</v>
      </c>
      <c r="M44" s="9" t="s">
        <v>1230</v>
      </c>
      <c r="N44" s="7" t="s">
        <v>1231</v>
      </c>
      <c r="O44" s="8" t="s">
        <v>1863</v>
      </c>
      <c r="P44" s="9" t="s">
        <v>1864</v>
      </c>
      <c r="Q44" s="9" t="s">
        <v>1865</v>
      </c>
      <c r="R44" s="9" t="s">
        <v>1866</v>
      </c>
      <c r="S44" s="9" t="s">
        <v>1867</v>
      </c>
      <c r="T44" s="7" t="s">
        <v>1868</v>
      </c>
    </row>
    <row r="45" spans="1:20" x14ac:dyDescent="0.2">
      <c r="A45" s="8" t="s">
        <v>169</v>
      </c>
      <c r="B45" s="7" t="s">
        <v>168</v>
      </c>
      <c r="C45" s="8" t="s">
        <v>555</v>
      </c>
      <c r="D45" s="9" t="s">
        <v>556</v>
      </c>
      <c r="E45" s="9" t="s">
        <v>557</v>
      </c>
      <c r="F45" s="9" t="s">
        <v>558</v>
      </c>
      <c r="G45" s="9" t="s">
        <v>559</v>
      </c>
      <c r="H45" s="7" t="s">
        <v>560</v>
      </c>
      <c r="I45" s="8" t="s">
        <v>1232</v>
      </c>
      <c r="J45" s="9" t="s">
        <v>1233</v>
      </c>
      <c r="K45" s="9" t="s">
        <v>1234</v>
      </c>
      <c r="L45" s="9" t="s">
        <v>1235</v>
      </c>
      <c r="M45" s="9" t="s">
        <v>1236</v>
      </c>
      <c r="N45" s="7" t="s">
        <v>1237</v>
      </c>
      <c r="O45" s="8" t="s">
        <v>1869</v>
      </c>
      <c r="P45" s="9" t="s">
        <v>1870</v>
      </c>
      <c r="Q45" s="9" t="s">
        <v>1871</v>
      </c>
      <c r="R45" s="9" t="s">
        <v>1872</v>
      </c>
      <c r="S45" s="9" t="s">
        <v>1873</v>
      </c>
      <c r="T45" s="7" t="s">
        <v>1874</v>
      </c>
    </row>
    <row r="46" spans="1:20" x14ac:dyDescent="0.2">
      <c r="A46" s="8" t="s">
        <v>167</v>
      </c>
      <c r="B46" s="7" t="s">
        <v>166</v>
      </c>
      <c r="C46" s="8" t="s">
        <v>561</v>
      </c>
      <c r="D46" s="9" t="s">
        <v>562</v>
      </c>
      <c r="E46" s="9" t="s">
        <v>563</v>
      </c>
      <c r="F46" s="9" t="s">
        <v>564</v>
      </c>
      <c r="G46" s="9" t="s">
        <v>565</v>
      </c>
      <c r="H46" s="7" t="s">
        <v>566</v>
      </c>
      <c r="I46" s="8" t="s">
        <v>1104</v>
      </c>
      <c r="J46" s="9" t="s">
        <v>1105</v>
      </c>
      <c r="K46" s="9" t="s">
        <v>1238</v>
      </c>
      <c r="L46" s="9" t="s">
        <v>1239</v>
      </c>
      <c r="M46" s="9" t="s">
        <v>1240</v>
      </c>
      <c r="N46" s="7" t="s">
        <v>1241</v>
      </c>
      <c r="O46" s="8" t="s">
        <v>1875</v>
      </c>
      <c r="P46" s="9" t="s">
        <v>1876</v>
      </c>
      <c r="Q46" s="9" t="s">
        <v>1877</v>
      </c>
      <c r="R46" s="9" t="s">
        <v>1878</v>
      </c>
      <c r="S46" s="9" t="s">
        <v>1879</v>
      </c>
      <c r="T46" s="7" t="s">
        <v>1880</v>
      </c>
    </row>
    <row r="47" spans="1:20" x14ac:dyDescent="0.2">
      <c r="A47" s="8" t="s">
        <v>165</v>
      </c>
      <c r="B47" s="7" t="s">
        <v>164</v>
      </c>
      <c r="C47" s="8" t="s">
        <v>567</v>
      </c>
      <c r="D47" s="9" t="s">
        <v>568</v>
      </c>
      <c r="E47" s="9" t="s">
        <v>569</v>
      </c>
      <c r="F47" s="9" t="s">
        <v>570</v>
      </c>
      <c r="G47" s="9" t="s">
        <v>571</v>
      </c>
      <c r="H47" s="7" t="s">
        <v>572</v>
      </c>
      <c r="I47" s="8" t="s">
        <v>1242</v>
      </c>
      <c r="J47" s="9" t="s">
        <v>1243</v>
      </c>
      <c r="K47" s="9" t="s">
        <v>1244</v>
      </c>
      <c r="L47" s="9" t="s">
        <v>1245</v>
      </c>
      <c r="M47" s="9" t="s">
        <v>1246</v>
      </c>
      <c r="N47" s="7" t="s">
        <v>1247</v>
      </c>
      <c r="O47" s="8" t="s">
        <v>1881</v>
      </c>
      <c r="P47" s="9" t="s">
        <v>1882</v>
      </c>
      <c r="Q47" s="9" t="s">
        <v>1883</v>
      </c>
      <c r="R47" s="9" t="s">
        <v>1884</v>
      </c>
      <c r="S47" s="9" t="s">
        <v>1885</v>
      </c>
      <c r="T47" s="7" t="s">
        <v>1886</v>
      </c>
    </row>
    <row r="48" spans="1:20" x14ac:dyDescent="0.2">
      <c r="A48" s="8" t="s">
        <v>163</v>
      </c>
      <c r="B48" s="7" t="s">
        <v>162</v>
      </c>
      <c r="C48" s="8" t="s">
        <v>573</v>
      </c>
      <c r="D48" s="9" t="s">
        <v>574</v>
      </c>
      <c r="E48" s="9" t="s">
        <v>575</v>
      </c>
      <c r="F48" s="9" t="s">
        <v>576</v>
      </c>
      <c r="G48" s="9" t="s">
        <v>577</v>
      </c>
      <c r="H48" s="7" t="s">
        <v>578</v>
      </c>
      <c r="I48" s="8" t="s">
        <v>1248</v>
      </c>
      <c r="J48" s="9" t="s">
        <v>1249</v>
      </c>
      <c r="K48" s="9" t="s">
        <v>1250</v>
      </c>
      <c r="L48" s="9" t="s">
        <v>1251</v>
      </c>
      <c r="M48" s="9" t="s">
        <v>1252</v>
      </c>
      <c r="N48" s="7" t="s">
        <v>1253</v>
      </c>
      <c r="O48" s="8" t="s">
        <v>1887</v>
      </c>
      <c r="P48" s="9" t="s">
        <v>1888</v>
      </c>
      <c r="Q48" s="9" t="s">
        <v>1889</v>
      </c>
      <c r="R48" s="9" t="s">
        <v>1890</v>
      </c>
      <c r="S48" s="9" t="s">
        <v>1891</v>
      </c>
      <c r="T48" s="7" t="s">
        <v>1892</v>
      </c>
    </row>
    <row r="49" spans="1:20" x14ac:dyDescent="0.2">
      <c r="A49" s="8" t="s">
        <v>161</v>
      </c>
      <c r="B49" s="7" t="s">
        <v>160</v>
      </c>
      <c r="C49" s="8" t="s">
        <v>579</v>
      </c>
      <c r="D49" s="9" t="s">
        <v>580</v>
      </c>
      <c r="E49" s="9" t="s">
        <v>581</v>
      </c>
      <c r="F49" s="9" t="s">
        <v>582</v>
      </c>
      <c r="G49" s="9" t="s">
        <v>583</v>
      </c>
      <c r="H49" s="7" t="s">
        <v>584</v>
      </c>
      <c r="I49" s="8" t="s">
        <v>1254</v>
      </c>
      <c r="J49" s="9" t="s">
        <v>1255</v>
      </c>
      <c r="K49" s="9" t="s">
        <v>1256</v>
      </c>
      <c r="L49" s="9" t="s">
        <v>1257</v>
      </c>
      <c r="M49" s="9" t="s">
        <v>1258</v>
      </c>
      <c r="N49" s="7" t="s">
        <v>1259</v>
      </c>
      <c r="O49" s="8" t="s">
        <v>1893</v>
      </c>
      <c r="P49" s="9" t="s">
        <v>1894</v>
      </c>
      <c r="Q49" s="9" t="s">
        <v>1895</v>
      </c>
      <c r="R49" s="9" t="s">
        <v>1896</v>
      </c>
      <c r="S49" s="9" t="s">
        <v>1897</v>
      </c>
      <c r="T49" s="7" t="s">
        <v>1898</v>
      </c>
    </row>
    <row r="50" spans="1:20" x14ac:dyDescent="0.2">
      <c r="A50" s="8" t="s">
        <v>159</v>
      </c>
      <c r="B50" s="7" t="s">
        <v>158</v>
      </c>
      <c r="C50" s="8" t="s">
        <v>585</v>
      </c>
      <c r="D50" s="9" t="s">
        <v>586</v>
      </c>
      <c r="E50" s="9" t="s">
        <v>587</v>
      </c>
      <c r="F50" s="9" t="s">
        <v>588</v>
      </c>
      <c r="G50" s="9" t="s">
        <v>589</v>
      </c>
      <c r="H50" s="7" t="s">
        <v>590</v>
      </c>
      <c r="I50" s="8" t="s">
        <v>1260</v>
      </c>
      <c r="J50" s="9" t="s">
        <v>1261</v>
      </c>
      <c r="K50" s="9" t="s">
        <v>1262</v>
      </c>
      <c r="L50" s="9" t="s">
        <v>1263</v>
      </c>
      <c r="M50" s="9" t="s">
        <v>1264</v>
      </c>
      <c r="N50" s="7" t="s">
        <v>1265</v>
      </c>
      <c r="O50" s="8" t="s">
        <v>1899</v>
      </c>
      <c r="P50" s="9" t="s">
        <v>1900</v>
      </c>
      <c r="Q50" s="9" t="s">
        <v>1901</v>
      </c>
      <c r="R50" s="9" t="s">
        <v>1902</v>
      </c>
      <c r="S50" s="9" t="s">
        <v>1903</v>
      </c>
      <c r="T50" s="7" t="s">
        <v>1904</v>
      </c>
    </row>
    <row r="51" spans="1:20" x14ac:dyDescent="0.2">
      <c r="A51" s="8" t="s">
        <v>156</v>
      </c>
      <c r="B51" s="7" t="s">
        <v>155</v>
      </c>
      <c r="C51" s="8" t="s">
        <v>579</v>
      </c>
      <c r="D51" s="9" t="s">
        <v>591</v>
      </c>
      <c r="E51" s="9" t="s">
        <v>592</v>
      </c>
      <c r="F51" s="9" t="s">
        <v>593</v>
      </c>
      <c r="G51" s="9" t="s">
        <v>594</v>
      </c>
      <c r="H51" s="7" t="s">
        <v>595</v>
      </c>
      <c r="I51" s="8" t="s">
        <v>1254</v>
      </c>
      <c r="J51" s="9" t="s">
        <v>1255</v>
      </c>
      <c r="K51" s="9" t="s">
        <v>1256</v>
      </c>
      <c r="L51" s="9" t="s">
        <v>1257</v>
      </c>
      <c r="M51" s="9" t="s">
        <v>1258</v>
      </c>
      <c r="N51" s="7" t="s">
        <v>1259</v>
      </c>
      <c r="O51" s="8" t="s">
        <v>1905</v>
      </c>
      <c r="P51" s="9" t="s">
        <v>1906</v>
      </c>
      <c r="Q51" s="9" t="s">
        <v>1907</v>
      </c>
      <c r="R51" s="9" t="s">
        <v>1908</v>
      </c>
      <c r="S51" s="9" t="s">
        <v>1909</v>
      </c>
      <c r="T51" s="7" t="s">
        <v>1910</v>
      </c>
    </row>
    <row r="52" spans="1:20" x14ac:dyDescent="0.2">
      <c r="A52" s="8" t="s">
        <v>154</v>
      </c>
      <c r="B52" s="7" t="s">
        <v>153</v>
      </c>
      <c r="C52" s="8" t="s">
        <v>596</v>
      </c>
      <c r="D52" s="9" t="s">
        <v>597</v>
      </c>
      <c r="E52" s="9" t="s">
        <v>598</v>
      </c>
      <c r="F52" s="9" t="s">
        <v>599</v>
      </c>
      <c r="G52" s="9" t="s">
        <v>600</v>
      </c>
      <c r="H52" s="7" t="s">
        <v>601</v>
      </c>
      <c r="I52" s="8" t="s">
        <v>1266</v>
      </c>
      <c r="J52" s="9" t="s">
        <v>1267</v>
      </c>
      <c r="K52" s="9" t="s">
        <v>1268</v>
      </c>
      <c r="L52" s="9" t="s">
        <v>1269</v>
      </c>
      <c r="M52" s="9" t="s">
        <v>1270</v>
      </c>
      <c r="N52" s="7" t="s">
        <v>1271</v>
      </c>
      <c r="O52" s="8" t="s">
        <v>1911</v>
      </c>
      <c r="P52" s="9" t="s">
        <v>1912</v>
      </c>
      <c r="Q52" s="9" t="s">
        <v>1913</v>
      </c>
      <c r="R52" s="9" t="s">
        <v>1914</v>
      </c>
      <c r="S52" s="9" t="s">
        <v>1915</v>
      </c>
      <c r="T52" s="7" t="s">
        <v>1916</v>
      </c>
    </row>
    <row r="53" spans="1:20" x14ac:dyDescent="0.2">
      <c r="A53" s="8" t="s">
        <v>152</v>
      </c>
      <c r="B53" s="7" t="s">
        <v>151</v>
      </c>
      <c r="C53" s="8" t="s">
        <v>602</v>
      </c>
      <c r="D53" s="9" t="s">
        <v>603</v>
      </c>
      <c r="E53" s="9" t="s">
        <v>604</v>
      </c>
      <c r="F53" s="9" t="s">
        <v>605</v>
      </c>
      <c r="G53" s="9" t="s">
        <v>606</v>
      </c>
      <c r="H53" s="7" t="s">
        <v>607</v>
      </c>
      <c r="I53" s="8" t="s">
        <v>1272</v>
      </c>
      <c r="J53" s="9" t="s">
        <v>1273</v>
      </c>
      <c r="K53" s="9" t="s">
        <v>1274</v>
      </c>
      <c r="L53" s="9" t="s">
        <v>1275</v>
      </c>
      <c r="M53" s="9" t="s">
        <v>1276</v>
      </c>
      <c r="N53" s="7" t="s">
        <v>1277</v>
      </c>
      <c r="O53" s="8" t="s">
        <v>1917</v>
      </c>
      <c r="P53" s="9" t="s">
        <v>1918</v>
      </c>
      <c r="Q53" s="9" t="s">
        <v>1919</v>
      </c>
      <c r="R53" s="9" t="s">
        <v>1920</v>
      </c>
      <c r="S53" s="9" t="s">
        <v>1921</v>
      </c>
      <c r="T53" s="7" t="s">
        <v>1922</v>
      </c>
    </row>
    <row r="54" spans="1:20" x14ac:dyDescent="0.2">
      <c r="A54" s="8" t="s">
        <v>150</v>
      </c>
      <c r="B54" s="7" t="s">
        <v>149</v>
      </c>
      <c r="C54" s="8" t="s">
        <v>608</v>
      </c>
      <c r="D54" s="9" t="s">
        <v>609</v>
      </c>
      <c r="E54" s="9" t="s">
        <v>610</v>
      </c>
      <c r="F54" s="9" t="s">
        <v>611</v>
      </c>
      <c r="G54" s="9" t="s">
        <v>612</v>
      </c>
      <c r="H54" s="7" t="s">
        <v>613</v>
      </c>
      <c r="I54" s="8" t="s">
        <v>24</v>
      </c>
      <c r="J54" s="9" t="s">
        <v>23</v>
      </c>
      <c r="K54" s="9" t="s">
        <v>1121</v>
      </c>
      <c r="L54" s="9" t="s">
        <v>1278</v>
      </c>
      <c r="M54" s="9" t="s">
        <v>1279</v>
      </c>
      <c r="N54" s="7" t="s">
        <v>1280</v>
      </c>
      <c r="O54" s="8" t="s">
        <v>1923</v>
      </c>
      <c r="P54" s="9" t="s">
        <v>1924</v>
      </c>
      <c r="Q54" s="9" t="s">
        <v>1925</v>
      </c>
      <c r="R54" s="9" t="s">
        <v>1926</v>
      </c>
      <c r="S54" s="9" t="s">
        <v>1927</v>
      </c>
      <c r="T54" s="7" t="s">
        <v>1928</v>
      </c>
    </row>
    <row r="55" spans="1:20" x14ac:dyDescent="0.2">
      <c r="A55" s="8" t="s">
        <v>148</v>
      </c>
      <c r="B55" s="7" t="s">
        <v>147</v>
      </c>
      <c r="C55" s="8" t="s">
        <v>614</v>
      </c>
      <c r="D55" s="9" t="s">
        <v>615</v>
      </c>
      <c r="E55" s="9" t="s">
        <v>616</v>
      </c>
      <c r="F55" s="9" t="s">
        <v>617</v>
      </c>
      <c r="G55" s="9" t="s">
        <v>618</v>
      </c>
      <c r="H55" s="7" t="s">
        <v>619</v>
      </c>
      <c r="I55" s="8" t="s">
        <v>1281</v>
      </c>
      <c r="J55" s="9" t="s">
        <v>1282</v>
      </c>
      <c r="K55" s="9" t="s">
        <v>1283</v>
      </c>
      <c r="L55" s="9" t="s">
        <v>1284</v>
      </c>
      <c r="M55" s="9" t="s">
        <v>1285</v>
      </c>
      <c r="N55" s="7" t="s">
        <v>1286</v>
      </c>
      <c r="O55" s="8" t="s">
        <v>1929</v>
      </c>
      <c r="P55" s="9" t="s">
        <v>1930</v>
      </c>
      <c r="Q55" s="9" t="s">
        <v>1931</v>
      </c>
      <c r="R55" s="9" t="s">
        <v>1932</v>
      </c>
      <c r="S55" s="9" t="s">
        <v>1933</v>
      </c>
      <c r="T55" s="7" t="s">
        <v>1934</v>
      </c>
    </row>
    <row r="56" spans="1:20" x14ac:dyDescent="0.2">
      <c r="A56" s="8" t="s">
        <v>146</v>
      </c>
      <c r="B56" s="7" t="s">
        <v>145</v>
      </c>
      <c r="C56" s="8" t="s">
        <v>620</v>
      </c>
      <c r="D56" s="9" t="s">
        <v>621</v>
      </c>
      <c r="E56" s="9" t="s">
        <v>622</v>
      </c>
      <c r="F56" s="9" t="s">
        <v>623</v>
      </c>
      <c r="G56" s="9" t="s">
        <v>624</v>
      </c>
      <c r="H56" s="7" t="s">
        <v>625</v>
      </c>
      <c r="I56" s="8" t="s">
        <v>1287</v>
      </c>
      <c r="J56" s="9" t="s">
        <v>1288</v>
      </c>
      <c r="K56" s="9" t="s">
        <v>1289</v>
      </c>
      <c r="L56" s="9" t="s">
        <v>1290</v>
      </c>
      <c r="M56" s="9" t="s">
        <v>1291</v>
      </c>
      <c r="N56" s="7" t="s">
        <v>1292</v>
      </c>
      <c r="O56" s="8" t="s">
        <v>1935</v>
      </c>
      <c r="P56" s="9" t="s">
        <v>1936</v>
      </c>
      <c r="Q56" s="9" t="s">
        <v>1937</v>
      </c>
      <c r="R56" s="9" t="s">
        <v>1938</v>
      </c>
      <c r="S56" s="9" t="s">
        <v>1939</v>
      </c>
      <c r="T56" s="7" t="s">
        <v>1940</v>
      </c>
    </row>
    <row r="57" spans="1:20" x14ac:dyDescent="0.2">
      <c r="A57" s="8" t="s">
        <v>144</v>
      </c>
      <c r="B57" s="7" t="s">
        <v>143</v>
      </c>
      <c r="C57" s="8" t="s">
        <v>626</v>
      </c>
      <c r="D57" s="9" t="s">
        <v>627</v>
      </c>
      <c r="E57" s="9" t="s">
        <v>628</v>
      </c>
      <c r="F57" s="9" t="s">
        <v>629</v>
      </c>
      <c r="G57" s="9" t="s">
        <v>630</v>
      </c>
      <c r="H57" s="7" t="s">
        <v>631</v>
      </c>
      <c r="I57" s="8" t="s">
        <v>1293</v>
      </c>
      <c r="J57" s="9" t="s">
        <v>1294</v>
      </c>
      <c r="K57" s="9" t="s">
        <v>1295</v>
      </c>
      <c r="L57" s="9" t="s">
        <v>1296</v>
      </c>
      <c r="M57" s="9" t="s">
        <v>1297</v>
      </c>
      <c r="N57" s="7" t="s">
        <v>1298</v>
      </c>
      <c r="O57" s="8" t="s">
        <v>1941</v>
      </c>
      <c r="P57" s="9" t="s">
        <v>1942</v>
      </c>
      <c r="Q57" s="9" t="s">
        <v>1943</v>
      </c>
      <c r="R57" s="9" t="s">
        <v>1944</v>
      </c>
      <c r="S57" s="9" t="s">
        <v>1945</v>
      </c>
      <c r="T57" s="7" t="s">
        <v>1946</v>
      </c>
    </row>
    <row r="58" spans="1:20" x14ac:dyDescent="0.2">
      <c r="A58" s="8" t="s">
        <v>142</v>
      </c>
      <c r="B58" s="7" t="s">
        <v>141</v>
      </c>
      <c r="C58" s="8" t="s">
        <v>632</v>
      </c>
      <c r="D58" s="9" t="s">
        <v>633</v>
      </c>
      <c r="E58" s="9" t="s">
        <v>634</v>
      </c>
      <c r="F58" s="9" t="s">
        <v>635</v>
      </c>
      <c r="G58" s="9" t="s">
        <v>636</v>
      </c>
      <c r="H58" s="7" t="s">
        <v>637</v>
      </c>
      <c r="I58" s="8" t="s">
        <v>1299</v>
      </c>
      <c r="J58" s="9" t="s">
        <v>1300</v>
      </c>
      <c r="K58" s="9" t="s">
        <v>1301</v>
      </c>
      <c r="L58" s="9" t="s">
        <v>1302</v>
      </c>
      <c r="M58" s="9" t="s">
        <v>1303</v>
      </c>
      <c r="N58" s="7" t="s">
        <v>1304</v>
      </c>
      <c r="O58" s="8" t="s">
        <v>1947</v>
      </c>
      <c r="P58" s="9" t="s">
        <v>1948</v>
      </c>
      <c r="Q58" s="9" t="s">
        <v>1949</v>
      </c>
      <c r="R58" s="9" t="s">
        <v>1950</v>
      </c>
      <c r="S58" s="9" t="s">
        <v>1951</v>
      </c>
      <c r="T58" s="7" t="s">
        <v>1952</v>
      </c>
    </row>
    <row r="59" spans="1:20" x14ac:dyDescent="0.2">
      <c r="A59" s="8" t="s">
        <v>140</v>
      </c>
      <c r="B59" s="7" t="s">
        <v>139</v>
      </c>
      <c r="C59" s="8" t="s">
        <v>638</v>
      </c>
      <c r="D59" s="9" t="s">
        <v>639</v>
      </c>
      <c r="E59" s="9" t="s">
        <v>640</v>
      </c>
      <c r="F59" s="9" t="s">
        <v>641</v>
      </c>
      <c r="G59" s="9" t="s">
        <v>642</v>
      </c>
      <c r="H59" s="7" t="s">
        <v>643</v>
      </c>
      <c r="I59" s="8" t="s">
        <v>1305</v>
      </c>
      <c r="J59" s="9" t="s">
        <v>1306</v>
      </c>
      <c r="K59" s="9" t="s">
        <v>1307</v>
      </c>
      <c r="L59" s="9" t="s">
        <v>1308</v>
      </c>
      <c r="M59" s="9" t="s">
        <v>1309</v>
      </c>
      <c r="N59" s="7" t="s">
        <v>1310</v>
      </c>
      <c r="O59" s="8" t="s">
        <v>1953</v>
      </c>
      <c r="P59" s="9" t="s">
        <v>1954</v>
      </c>
      <c r="Q59" s="9" t="s">
        <v>1955</v>
      </c>
      <c r="R59" s="9" t="s">
        <v>1956</v>
      </c>
      <c r="S59" s="9" t="s">
        <v>1957</v>
      </c>
      <c r="T59" s="7" t="s">
        <v>1958</v>
      </c>
    </row>
    <row r="60" spans="1:20" x14ac:dyDescent="0.2">
      <c r="A60" s="8" t="s">
        <v>138</v>
      </c>
      <c r="B60" s="7" t="s">
        <v>137</v>
      </c>
      <c r="C60" s="8" t="s">
        <v>644</v>
      </c>
      <c r="D60" s="9" t="s">
        <v>645</v>
      </c>
      <c r="E60" s="9" t="s">
        <v>646</v>
      </c>
      <c r="F60" s="9" t="s">
        <v>647</v>
      </c>
      <c r="G60" s="9" t="s">
        <v>648</v>
      </c>
      <c r="H60" s="7" t="s">
        <v>649</v>
      </c>
      <c r="I60" s="8" t="s">
        <v>1311</v>
      </c>
      <c r="J60" s="9" t="s">
        <v>1312</v>
      </c>
      <c r="K60" s="9" t="s">
        <v>1313</v>
      </c>
      <c r="L60" s="9" t="s">
        <v>1314</v>
      </c>
      <c r="M60" s="9" t="s">
        <v>1315</v>
      </c>
      <c r="N60" s="7" t="s">
        <v>1316</v>
      </c>
      <c r="O60" s="8" t="s">
        <v>1959</v>
      </c>
      <c r="P60" s="9" t="s">
        <v>1960</v>
      </c>
      <c r="Q60" s="9" t="s">
        <v>1961</v>
      </c>
      <c r="R60" s="9" t="s">
        <v>1962</v>
      </c>
      <c r="S60" s="9" t="s">
        <v>1963</v>
      </c>
      <c r="T60" s="7" t="s">
        <v>1964</v>
      </c>
    </row>
    <row r="61" spans="1:20" x14ac:dyDescent="0.2">
      <c r="A61" s="8" t="s">
        <v>136</v>
      </c>
      <c r="B61" s="7" t="s">
        <v>135</v>
      </c>
      <c r="C61" s="8" t="s">
        <v>650</v>
      </c>
      <c r="D61" s="9" t="s">
        <v>651</v>
      </c>
      <c r="E61" s="9" t="s">
        <v>652</v>
      </c>
      <c r="F61" s="9" t="s">
        <v>653</v>
      </c>
      <c r="G61" s="9" t="s">
        <v>654</v>
      </c>
      <c r="H61" s="7" t="s">
        <v>655</v>
      </c>
      <c r="I61" s="8" t="s">
        <v>1317</v>
      </c>
      <c r="J61" s="9" t="s">
        <v>1318</v>
      </c>
      <c r="K61" s="9" t="s">
        <v>1319</v>
      </c>
      <c r="L61" s="9" t="s">
        <v>1320</v>
      </c>
      <c r="M61" s="9" t="s">
        <v>1321</v>
      </c>
      <c r="N61" s="7" t="s">
        <v>1322</v>
      </c>
      <c r="O61" s="8" t="s">
        <v>1965</v>
      </c>
      <c r="P61" s="9" t="s">
        <v>1966</v>
      </c>
      <c r="Q61" s="9" t="s">
        <v>1967</v>
      </c>
      <c r="R61" s="9" t="s">
        <v>1968</v>
      </c>
      <c r="S61" s="9" t="s">
        <v>1969</v>
      </c>
      <c r="T61" s="7" t="s">
        <v>1970</v>
      </c>
    </row>
    <row r="62" spans="1:20" x14ac:dyDescent="0.2">
      <c r="A62" s="8" t="s">
        <v>134</v>
      </c>
      <c r="B62" s="7" t="s">
        <v>133</v>
      </c>
      <c r="C62" s="8" t="s">
        <v>656</v>
      </c>
      <c r="D62" s="9" t="s">
        <v>657</v>
      </c>
      <c r="E62" s="9" t="s">
        <v>658</v>
      </c>
      <c r="F62" s="9" t="s">
        <v>659</v>
      </c>
      <c r="G62" s="9" t="s">
        <v>660</v>
      </c>
      <c r="H62" s="7" t="s">
        <v>661</v>
      </c>
      <c r="I62" s="8" t="s">
        <v>87</v>
      </c>
      <c r="J62" s="9" t="s">
        <v>1323</v>
      </c>
      <c r="K62" s="9" t="s">
        <v>1324</v>
      </c>
      <c r="L62" s="9" t="s">
        <v>1325</v>
      </c>
      <c r="M62" s="9" t="s">
        <v>1326</v>
      </c>
      <c r="N62" s="7" t="s">
        <v>1327</v>
      </c>
      <c r="O62" s="8" t="s">
        <v>1971</v>
      </c>
      <c r="P62" s="9" t="s">
        <v>1972</v>
      </c>
      <c r="Q62" s="9" t="s">
        <v>1973</v>
      </c>
      <c r="R62" s="9" t="s">
        <v>1974</v>
      </c>
      <c r="S62" s="9" t="s">
        <v>1975</v>
      </c>
      <c r="T62" s="7" t="s">
        <v>1976</v>
      </c>
    </row>
    <row r="63" spans="1:20" x14ac:dyDescent="0.2">
      <c r="A63" s="8" t="s">
        <v>132</v>
      </c>
      <c r="B63" s="7" t="s">
        <v>131</v>
      </c>
      <c r="C63" s="8" t="s">
        <v>662</v>
      </c>
      <c r="D63" s="9" t="s">
        <v>663</v>
      </c>
      <c r="E63" s="9" t="s">
        <v>664</v>
      </c>
      <c r="F63" s="9" t="s">
        <v>665</v>
      </c>
      <c r="G63" s="9" t="s">
        <v>666</v>
      </c>
      <c r="H63" s="7" t="s">
        <v>667</v>
      </c>
      <c r="I63" s="8" t="s">
        <v>1328</v>
      </c>
      <c r="J63" s="9" t="s">
        <v>1329</v>
      </c>
      <c r="K63" s="9" t="s">
        <v>1330</v>
      </c>
      <c r="L63" s="9" t="s">
        <v>1331</v>
      </c>
      <c r="M63" s="9" t="s">
        <v>1332</v>
      </c>
      <c r="N63" s="7" t="s">
        <v>1333</v>
      </c>
      <c r="O63" s="8" t="s">
        <v>1977</v>
      </c>
      <c r="P63" s="9" t="s">
        <v>1978</v>
      </c>
      <c r="Q63" s="9" t="s">
        <v>1979</v>
      </c>
      <c r="R63" s="9" t="s">
        <v>1980</v>
      </c>
      <c r="S63" s="9" t="s">
        <v>1981</v>
      </c>
      <c r="T63" s="7" t="s">
        <v>1982</v>
      </c>
    </row>
    <row r="64" spans="1:20" x14ac:dyDescent="0.2">
      <c r="A64" s="8" t="s">
        <v>129</v>
      </c>
      <c r="B64" s="7" t="s">
        <v>128</v>
      </c>
      <c r="C64" s="8" t="s">
        <v>668</v>
      </c>
      <c r="D64" s="9" t="s">
        <v>669</v>
      </c>
      <c r="E64" s="9" t="s">
        <v>670</v>
      </c>
      <c r="F64" s="9" t="s">
        <v>671</v>
      </c>
      <c r="G64" s="9" t="s">
        <v>672</v>
      </c>
      <c r="H64" s="7" t="s">
        <v>673</v>
      </c>
      <c r="I64" s="8" t="s">
        <v>1334</v>
      </c>
      <c r="J64" s="9" t="s">
        <v>1335</v>
      </c>
      <c r="K64" s="9" t="s">
        <v>1336</v>
      </c>
      <c r="L64" s="9" t="s">
        <v>1337</v>
      </c>
      <c r="M64" s="9" t="s">
        <v>1338</v>
      </c>
      <c r="N64" s="7" t="s">
        <v>1339</v>
      </c>
      <c r="O64" s="8" t="s">
        <v>1983</v>
      </c>
      <c r="P64" s="9" t="s">
        <v>1984</v>
      </c>
      <c r="Q64" s="9" t="s">
        <v>1985</v>
      </c>
      <c r="R64" s="9" t="s">
        <v>1986</v>
      </c>
      <c r="S64" s="9" t="s">
        <v>1987</v>
      </c>
      <c r="T64" s="7" t="s">
        <v>1988</v>
      </c>
    </row>
    <row r="65" spans="1:20" x14ac:dyDescent="0.2">
      <c r="A65" s="8" t="s">
        <v>127</v>
      </c>
      <c r="B65" s="7" t="s">
        <v>126</v>
      </c>
      <c r="C65" s="8" t="s">
        <v>674</v>
      </c>
      <c r="D65" s="9" t="s">
        <v>675</v>
      </c>
      <c r="E65" s="9" t="s">
        <v>676</v>
      </c>
      <c r="F65" s="9" t="s">
        <v>677</v>
      </c>
      <c r="G65" s="9" t="s">
        <v>678</v>
      </c>
      <c r="H65" s="7" t="s">
        <v>679</v>
      </c>
      <c r="I65" s="8" t="s">
        <v>1340</v>
      </c>
      <c r="J65" s="9" t="s">
        <v>1341</v>
      </c>
      <c r="K65" s="9" t="s">
        <v>1342</v>
      </c>
      <c r="L65" s="9" t="s">
        <v>1343</v>
      </c>
      <c r="M65" s="9" t="s">
        <v>1344</v>
      </c>
      <c r="N65" s="7" t="s">
        <v>1345</v>
      </c>
      <c r="O65" s="8" t="s">
        <v>1989</v>
      </c>
      <c r="P65" s="9" t="s">
        <v>1990</v>
      </c>
      <c r="Q65" s="9" t="s">
        <v>1991</v>
      </c>
      <c r="R65" s="9" t="s">
        <v>1992</v>
      </c>
      <c r="S65" s="9" t="s">
        <v>1993</v>
      </c>
      <c r="T65" s="7" t="s">
        <v>1994</v>
      </c>
    </row>
    <row r="66" spans="1:20" x14ac:dyDescent="0.2">
      <c r="A66" s="8" t="s">
        <v>125</v>
      </c>
      <c r="B66" s="7" t="s">
        <v>124</v>
      </c>
      <c r="C66" s="8" t="s">
        <v>680</v>
      </c>
      <c r="D66" s="9" t="s">
        <v>681</v>
      </c>
      <c r="E66" s="9" t="s">
        <v>682</v>
      </c>
      <c r="F66" s="9" t="s">
        <v>683</v>
      </c>
      <c r="G66" s="9" t="s">
        <v>684</v>
      </c>
      <c r="H66" s="7" t="s">
        <v>685</v>
      </c>
      <c r="I66" s="8" t="s">
        <v>1346</v>
      </c>
      <c r="J66" s="9" t="s">
        <v>1347</v>
      </c>
      <c r="K66" s="9" t="s">
        <v>1348</v>
      </c>
      <c r="L66" s="9" t="s">
        <v>1349</v>
      </c>
      <c r="M66" s="9" t="s">
        <v>1350</v>
      </c>
      <c r="N66" s="7" t="s">
        <v>1351</v>
      </c>
      <c r="O66" s="8" t="s">
        <v>1995</v>
      </c>
      <c r="P66" s="9" t="s">
        <v>1996</v>
      </c>
      <c r="Q66" s="9" t="s">
        <v>1997</v>
      </c>
      <c r="R66" s="9" t="s">
        <v>1998</v>
      </c>
      <c r="S66" s="9" t="s">
        <v>1999</v>
      </c>
      <c r="T66" s="7" t="s">
        <v>2000</v>
      </c>
    </row>
    <row r="67" spans="1:20" x14ac:dyDescent="0.2">
      <c r="A67" s="8" t="s">
        <v>123</v>
      </c>
      <c r="B67" s="7" t="s">
        <v>122</v>
      </c>
      <c r="C67" s="8" t="s">
        <v>686</v>
      </c>
      <c r="D67" s="9" t="s">
        <v>687</v>
      </c>
      <c r="E67" s="9" t="s">
        <v>688</v>
      </c>
      <c r="F67" s="9" t="s">
        <v>689</v>
      </c>
      <c r="G67" s="9" t="s">
        <v>690</v>
      </c>
      <c r="H67" s="7" t="s">
        <v>691</v>
      </c>
      <c r="I67" s="8" t="s">
        <v>1305</v>
      </c>
      <c r="J67" s="9" t="s">
        <v>1306</v>
      </c>
      <c r="K67" s="9" t="s">
        <v>1307</v>
      </c>
      <c r="L67" s="9" t="s">
        <v>1308</v>
      </c>
      <c r="M67" s="9" t="s">
        <v>1309</v>
      </c>
      <c r="N67" s="7" t="s">
        <v>1310</v>
      </c>
      <c r="O67" s="8" t="s">
        <v>2001</v>
      </c>
      <c r="P67" s="9" t="s">
        <v>2002</v>
      </c>
      <c r="Q67" s="9" t="s">
        <v>2003</v>
      </c>
      <c r="R67" s="9" t="s">
        <v>2004</v>
      </c>
      <c r="S67" s="9" t="s">
        <v>2005</v>
      </c>
      <c r="T67" s="7" t="s">
        <v>2006</v>
      </c>
    </row>
    <row r="68" spans="1:20" x14ac:dyDescent="0.2">
      <c r="A68" s="8" t="s">
        <v>121</v>
      </c>
      <c r="B68" s="7" t="s">
        <v>120</v>
      </c>
      <c r="C68" s="8" t="s">
        <v>692</v>
      </c>
      <c r="D68" s="9" t="s">
        <v>693</v>
      </c>
      <c r="E68" s="9" t="s">
        <v>694</v>
      </c>
      <c r="F68" s="9" t="s">
        <v>695</v>
      </c>
      <c r="G68" s="9" t="s">
        <v>696</v>
      </c>
      <c r="H68" s="7" t="s">
        <v>697</v>
      </c>
      <c r="I68" s="8" t="s">
        <v>1189</v>
      </c>
      <c r="J68" s="9" t="s">
        <v>1352</v>
      </c>
      <c r="K68" s="9" t="s">
        <v>1353</v>
      </c>
      <c r="L68" s="9" t="s">
        <v>1354</v>
      </c>
      <c r="M68" s="9" t="s">
        <v>1355</v>
      </c>
      <c r="N68" s="7" t="s">
        <v>1356</v>
      </c>
      <c r="O68" s="8" t="s">
        <v>2007</v>
      </c>
      <c r="P68" s="9" t="s">
        <v>2008</v>
      </c>
      <c r="Q68" s="9" t="s">
        <v>2009</v>
      </c>
      <c r="R68" s="9" t="s">
        <v>2010</v>
      </c>
      <c r="S68" s="9" t="s">
        <v>2011</v>
      </c>
      <c r="T68" s="7" t="s">
        <v>2012</v>
      </c>
    </row>
    <row r="69" spans="1:20" x14ac:dyDescent="0.2">
      <c r="A69" s="8" t="s">
        <v>119</v>
      </c>
      <c r="B69" s="7" t="s">
        <v>118</v>
      </c>
      <c r="C69" s="8" t="s">
        <v>698</v>
      </c>
      <c r="D69" s="9" t="s">
        <v>699</v>
      </c>
      <c r="E69" s="9" t="s">
        <v>700</v>
      </c>
      <c r="F69" s="9" t="s">
        <v>701</v>
      </c>
      <c r="G69" s="9" t="s">
        <v>702</v>
      </c>
      <c r="H69" s="7" t="s">
        <v>703</v>
      </c>
      <c r="I69" s="8" t="s">
        <v>1357</v>
      </c>
      <c r="J69" s="9" t="s">
        <v>1358</v>
      </c>
      <c r="K69" s="9" t="s">
        <v>1359</v>
      </c>
      <c r="L69" s="9" t="s">
        <v>1360</v>
      </c>
      <c r="M69" s="9" t="s">
        <v>1361</v>
      </c>
      <c r="N69" s="7" t="s">
        <v>1362</v>
      </c>
      <c r="O69" s="8" t="s">
        <v>2013</v>
      </c>
      <c r="P69" s="9" t="s">
        <v>2014</v>
      </c>
      <c r="Q69" s="9" t="s">
        <v>2015</v>
      </c>
      <c r="R69" s="9" t="s">
        <v>2016</v>
      </c>
      <c r="S69" s="9" t="s">
        <v>2017</v>
      </c>
      <c r="T69" s="7" t="s">
        <v>2018</v>
      </c>
    </row>
    <row r="70" spans="1:20" x14ac:dyDescent="0.2">
      <c r="A70" s="8" t="s">
        <v>117</v>
      </c>
      <c r="B70" s="7" t="s">
        <v>116</v>
      </c>
      <c r="C70" s="8" t="s">
        <v>483</v>
      </c>
      <c r="D70" s="9" t="s">
        <v>704</v>
      </c>
      <c r="E70" s="9" t="s">
        <v>705</v>
      </c>
      <c r="F70" s="9" t="s">
        <v>706</v>
      </c>
      <c r="G70" s="9" t="s">
        <v>707</v>
      </c>
      <c r="H70" s="7" t="s">
        <v>708</v>
      </c>
      <c r="I70" s="8" t="s">
        <v>1173</v>
      </c>
      <c r="J70" s="9" t="s">
        <v>1174</v>
      </c>
      <c r="K70" s="9" t="s">
        <v>1175</v>
      </c>
      <c r="L70" s="9" t="s">
        <v>1363</v>
      </c>
      <c r="M70" s="9" t="s">
        <v>1364</v>
      </c>
      <c r="N70" s="7" t="s">
        <v>1178</v>
      </c>
      <c r="O70" s="8" t="s">
        <v>2019</v>
      </c>
      <c r="P70" s="9" t="s">
        <v>2020</v>
      </c>
      <c r="Q70" s="9" t="s">
        <v>2021</v>
      </c>
      <c r="R70" s="9" t="s">
        <v>2022</v>
      </c>
      <c r="S70" s="9" t="s">
        <v>2023</v>
      </c>
      <c r="T70" s="7" t="s">
        <v>2024</v>
      </c>
    </row>
    <row r="71" spans="1:20" x14ac:dyDescent="0.2">
      <c r="A71" s="8" t="s">
        <v>115</v>
      </c>
      <c r="B71" s="7" t="s">
        <v>114</v>
      </c>
      <c r="C71" s="8" t="s">
        <v>709</v>
      </c>
      <c r="D71" s="9" t="s">
        <v>710</v>
      </c>
      <c r="E71" s="9" t="s">
        <v>711</v>
      </c>
      <c r="F71" s="9" t="s">
        <v>712</v>
      </c>
      <c r="G71" s="9" t="s">
        <v>713</v>
      </c>
      <c r="H71" s="7" t="s">
        <v>714</v>
      </c>
      <c r="I71" s="8" t="s">
        <v>87</v>
      </c>
      <c r="J71" s="9" t="s">
        <v>86</v>
      </c>
      <c r="K71" s="9" t="s">
        <v>1365</v>
      </c>
      <c r="L71" s="9" t="s">
        <v>1366</v>
      </c>
      <c r="M71" s="9" t="s">
        <v>1367</v>
      </c>
      <c r="N71" s="7" t="s">
        <v>1368</v>
      </c>
      <c r="O71" s="8" t="s">
        <v>2025</v>
      </c>
      <c r="P71" s="9" t="s">
        <v>2026</v>
      </c>
      <c r="Q71" s="9" t="s">
        <v>2027</v>
      </c>
      <c r="R71" s="9" t="s">
        <v>2028</v>
      </c>
      <c r="S71" s="9" t="s">
        <v>2029</v>
      </c>
      <c r="T71" s="7" t="s">
        <v>2030</v>
      </c>
    </row>
    <row r="72" spans="1:20" x14ac:dyDescent="0.2">
      <c r="A72" s="8" t="s">
        <v>113</v>
      </c>
      <c r="B72" s="7" t="s">
        <v>112</v>
      </c>
      <c r="C72" s="8" t="s">
        <v>715</v>
      </c>
      <c r="D72" s="9" t="s">
        <v>716</v>
      </c>
      <c r="E72" s="9" t="s">
        <v>717</v>
      </c>
      <c r="F72" s="9" t="s">
        <v>718</v>
      </c>
      <c r="G72" s="9" t="s">
        <v>719</v>
      </c>
      <c r="H72" s="7" t="s">
        <v>720</v>
      </c>
      <c r="I72" s="8" t="s">
        <v>1369</v>
      </c>
      <c r="J72" s="9" t="s">
        <v>1370</v>
      </c>
      <c r="K72" s="9" t="s">
        <v>1371</v>
      </c>
      <c r="L72" s="9" t="s">
        <v>1372</v>
      </c>
      <c r="M72" s="9" t="s">
        <v>1373</v>
      </c>
      <c r="N72" s="7" t="s">
        <v>1374</v>
      </c>
      <c r="O72" s="8" t="s">
        <v>2031</v>
      </c>
      <c r="P72" s="9" t="s">
        <v>2032</v>
      </c>
      <c r="Q72" s="9" t="s">
        <v>2033</v>
      </c>
      <c r="R72" s="9" t="s">
        <v>2034</v>
      </c>
      <c r="S72" s="9" t="s">
        <v>2035</v>
      </c>
      <c r="T72" s="7" t="s">
        <v>2036</v>
      </c>
    </row>
    <row r="73" spans="1:20" x14ac:dyDescent="0.2">
      <c r="A73" s="8" t="s">
        <v>111</v>
      </c>
      <c r="B73" s="7" t="s">
        <v>110</v>
      </c>
      <c r="C73" s="8" t="s">
        <v>721</v>
      </c>
      <c r="D73" s="9" t="s">
        <v>722</v>
      </c>
      <c r="E73" s="9" t="s">
        <v>723</v>
      </c>
      <c r="F73" s="9" t="s">
        <v>724</v>
      </c>
      <c r="G73" s="9" t="s">
        <v>725</v>
      </c>
      <c r="H73" s="7" t="s">
        <v>726</v>
      </c>
      <c r="I73" s="8" t="s">
        <v>1375</v>
      </c>
      <c r="J73" s="9" t="s">
        <v>1376</v>
      </c>
      <c r="K73" s="9" t="s">
        <v>1377</v>
      </c>
      <c r="L73" s="9" t="s">
        <v>1378</v>
      </c>
      <c r="M73" s="9" t="s">
        <v>1379</v>
      </c>
      <c r="N73" s="7" t="s">
        <v>1380</v>
      </c>
      <c r="O73" s="8" t="s">
        <v>2037</v>
      </c>
      <c r="P73" s="9" t="s">
        <v>2038</v>
      </c>
      <c r="Q73" s="9" t="s">
        <v>2039</v>
      </c>
      <c r="R73" s="9" t="s">
        <v>2040</v>
      </c>
      <c r="S73" s="9" t="s">
        <v>2041</v>
      </c>
      <c r="T73" s="7" t="s">
        <v>2042</v>
      </c>
    </row>
    <row r="74" spans="1:20" x14ac:dyDescent="0.2">
      <c r="A74" s="8" t="s">
        <v>107</v>
      </c>
      <c r="B74" s="7" t="s">
        <v>106</v>
      </c>
      <c r="C74" s="8" t="s">
        <v>727</v>
      </c>
      <c r="D74" s="9" t="s">
        <v>728</v>
      </c>
      <c r="E74" s="9" t="s">
        <v>729</v>
      </c>
      <c r="F74" s="9" t="s">
        <v>730</v>
      </c>
      <c r="G74" s="9" t="s">
        <v>731</v>
      </c>
      <c r="H74" s="7" t="s">
        <v>732</v>
      </c>
      <c r="I74" s="8" t="s">
        <v>1381</v>
      </c>
      <c r="J74" s="9" t="s">
        <v>1382</v>
      </c>
      <c r="K74" s="9" t="s">
        <v>1383</v>
      </c>
      <c r="L74" s="9" t="s">
        <v>1384</v>
      </c>
      <c r="M74" s="9" t="s">
        <v>1385</v>
      </c>
      <c r="N74" s="7" t="s">
        <v>1386</v>
      </c>
      <c r="O74" s="8" t="s">
        <v>2043</v>
      </c>
      <c r="P74" s="9" t="s">
        <v>2044</v>
      </c>
      <c r="Q74" s="9" t="s">
        <v>2045</v>
      </c>
      <c r="R74" s="9" t="s">
        <v>2046</v>
      </c>
      <c r="S74" s="9" t="s">
        <v>2047</v>
      </c>
      <c r="T74" s="7" t="s">
        <v>2048</v>
      </c>
    </row>
    <row r="75" spans="1:20" x14ac:dyDescent="0.2">
      <c r="A75" s="8" t="s">
        <v>104</v>
      </c>
      <c r="B75" s="7" t="s">
        <v>103</v>
      </c>
      <c r="C75" s="8" t="s">
        <v>733</v>
      </c>
      <c r="D75" s="9" t="s">
        <v>734</v>
      </c>
      <c r="E75" s="9" t="s">
        <v>735</v>
      </c>
      <c r="F75" s="9" t="s">
        <v>736</v>
      </c>
      <c r="G75" s="9" t="s">
        <v>737</v>
      </c>
      <c r="H75" s="7" t="s">
        <v>738</v>
      </c>
      <c r="I75" s="8" t="s">
        <v>94</v>
      </c>
      <c r="J75" s="9" t="s">
        <v>1387</v>
      </c>
      <c r="K75" s="9" t="s">
        <v>1388</v>
      </c>
      <c r="L75" s="9" t="s">
        <v>1389</v>
      </c>
      <c r="M75" s="9" t="s">
        <v>1390</v>
      </c>
      <c r="N75" s="7" t="s">
        <v>1391</v>
      </c>
      <c r="O75" s="8" t="s">
        <v>2049</v>
      </c>
      <c r="P75" s="9" t="s">
        <v>2050</v>
      </c>
      <c r="Q75" s="9" t="s">
        <v>2051</v>
      </c>
      <c r="R75" s="9" t="s">
        <v>2052</v>
      </c>
      <c r="S75" s="9" t="s">
        <v>2053</v>
      </c>
      <c r="T75" s="7" t="s">
        <v>2054</v>
      </c>
    </row>
    <row r="76" spans="1:20" x14ac:dyDescent="0.2">
      <c r="A76" s="8" t="s">
        <v>102</v>
      </c>
      <c r="B76" s="7" t="s">
        <v>101</v>
      </c>
      <c r="C76" s="8" t="s">
        <v>739</v>
      </c>
      <c r="D76" s="9" t="s">
        <v>740</v>
      </c>
      <c r="E76" s="9" t="s">
        <v>741</v>
      </c>
      <c r="F76" s="9" t="s">
        <v>742</v>
      </c>
      <c r="G76" s="9" t="s">
        <v>743</v>
      </c>
      <c r="H76" s="7" t="s">
        <v>744</v>
      </c>
      <c r="I76" s="8" t="s">
        <v>157</v>
      </c>
      <c r="J76" s="9" t="s">
        <v>1392</v>
      </c>
      <c r="K76" s="9" t="s">
        <v>1393</v>
      </c>
      <c r="L76" s="9" t="s">
        <v>1394</v>
      </c>
      <c r="M76" s="9" t="s">
        <v>1395</v>
      </c>
      <c r="N76" s="7" t="s">
        <v>1396</v>
      </c>
      <c r="O76" s="8" t="s">
        <v>2055</v>
      </c>
      <c r="P76" s="9" t="s">
        <v>2056</v>
      </c>
      <c r="Q76" s="9" t="s">
        <v>2057</v>
      </c>
      <c r="R76" s="9" t="s">
        <v>2058</v>
      </c>
      <c r="S76" s="9" t="s">
        <v>2059</v>
      </c>
      <c r="T76" s="7" t="s">
        <v>2060</v>
      </c>
    </row>
    <row r="77" spans="1:20" x14ac:dyDescent="0.2">
      <c r="A77" s="8" t="s">
        <v>100</v>
      </c>
      <c r="B77" s="7" t="s">
        <v>99</v>
      </c>
      <c r="C77" s="8" t="s">
        <v>745</v>
      </c>
      <c r="D77" s="9" t="s">
        <v>746</v>
      </c>
      <c r="E77" s="9" t="s">
        <v>747</v>
      </c>
      <c r="F77" s="9" t="s">
        <v>748</v>
      </c>
      <c r="G77" s="9" t="s">
        <v>749</v>
      </c>
      <c r="H77" s="7" t="s">
        <v>750</v>
      </c>
      <c r="I77" s="8" t="s">
        <v>1397</v>
      </c>
      <c r="J77" s="9" t="s">
        <v>1398</v>
      </c>
      <c r="K77" s="9" t="s">
        <v>1399</v>
      </c>
      <c r="L77" s="9" t="s">
        <v>1400</v>
      </c>
      <c r="M77" s="9" t="s">
        <v>1401</v>
      </c>
      <c r="N77" s="7" t="s">
        <v>1402</v>
      </c>
      <c r="O77" s="8" t="s">
        <v>2061</v>
      </c>
      <c r="P77" s="9" t="s">
        <v>2062</v>
      </c>
      <c r="Q77" s="9" t="s">
        <v>2063</v>
      </c>
      <c r="R77" s="9" t="s">
        <v>2064</v>
      </c>
      <c r="S77" s="9" t="s">
        <v>2065</v>
      </c>
      <c r="T77" s="7" t="s">
        <v>2066</v>
      </c>
    </row>
    <row r="78" spans="1:20" x14ac:dyDescent="0.2">
      <c r="A78" s="8" t="s">
        <v>98</v>
      </c>
      <c r="B78" s="7" t="s">
        <v>97</v>
      </c>
      <c r="C78" s="8" t="s">
        <v>751</v>
      </c>
      <c r="D78" s="9" t="s">
        <v>752</v>
      </c>
      <c r="E78" s="9" t="s">
        <v>753</v>
      </c>
      <c r="F78" s="9" t="s">
        <v>754</v>
      </c>
      <c r="G78" s="9" t="s">
        <v>755</v>
      </c>
      <c r="H78" s="7" t="s">
        <v>756</v>
      </c>
      <c r="I78" s="8" t="s">
        <v>1403</v>
      </c>
      <c r="J78" s="9" t="s">
        <v>1404</v>
      </c>
      <c r="K78" s="9" t="s">
        <v>1405</v>
      </c>
      <c r="L78" s="9" t="s">
        <v>1406</v>
      </c>
      <c r="M78" s="9" t="s">
        <v>1407</v>
      </c>
      <c r="N78" s="7" t="s">
        <v>1408</v>
      </c>
      <c r="O78" s="8" t="s">
        <v>2067</v>
      </c>
      <c r="P78" s="9" t="s">
        <v>2068</v>
      </c>
      <c r="Q78" s="9" t="s">
        <v>2069</v>
      </c>
      <c r="R78" s="9" t="s">
        <v>2070</v>
      </c>
      <c r="S78" s="9" t="s">
        <v>2071</v>
      </c>
      <c r="T78" s="7" t="s">
        <v>2072</v>
      </c>
    </row>
    <row r="79" spans="1:20" x14ac:dyDescent="0.2">
      <c r="A79" s="8" t="s">
        <v>96</v>
      </c>
      <c r="B79" s="7" t="s">
        <v>95</v>
      </c>
      <c r="C79" s="8" t="s">
        <v>757</v>
      </c>
      <c r="D79" s="9" t="s">
        <v>758</v>
      </c>
      <c r="E79" s="9" t="s">
        <v>759</v>
      </c>
      <c r="F79" s="9" t="s">
        <v>760</v>
      </c>
      <c r="G79" s="9" t="s">
        <v>761</v>
      </c>
      <c r="H79" s="7" t="s">
        <v>762</v>
      </c>
      <c r="I79" s="8" t="s">
        <v>1409</v>
      </c>
      <c r="J79" s="9" t="s">
        <v>1410</v>
      </c>
      <c r="K79" s="9" t="s">
        <v>1411</v>
      </c>
      <c r="L79" s="9" t="s">
        <v>1412</v>
      </c>
      <c r="M79" s="9" t="s">
        <v>1413</v>
      </c>
      <c r="N79" s="7" t="s">
        <v>1414</v>
      </c>
      <c r="O79" s="8" t="s">
        <v>2073</v>
      </c>
      <c r="P79" s="9" t="s">
        <v>2074</v>
      </c>
      <c r="Q79" s="9" t="s">
        <v>2075</v>
      </c>
      <c r="R79" s="9" t="s">
        <v>2076</v>
      </c>
      <c r="S79" s="9" t="s">
        <v>2077</v>
      </c>
      <c r="T79" s="7" t="s">
        <v>2078</v>
      </c>
    </row>
    <row r="80" spans="1:20" x14ac:dyDescent="0.2">
      <c r="A80" s="8" t="s">
        <v>93</v>
      </c>
      <c r="B80" s="7" t="s">
        <v>92</v>
      </c>
      <c r="C80" s="8" t="s">
        <v>763</v>
      </c>
      <c r="D80" s="9" t="s">
        <v>764</v>
      </c>
      <c r="E80" s="9" t="s">
        <v>765</v>
      </c>
      <c r="F80" s="9" t="s">
        <v>766</v>
      </c>
      <c r="G80" s="9" t="s">
        <v>767</v>
      </c>
      <c r="H80" s="7" t="s">
        <v>768</v>
      </c>
      <c r="I80" s="8" t="s">
        <v>1415</v>
      </c>
      <c r="J80" s="9" t="s">
        <v>1416</v>
      </c>
      <c r="K80" s="9" t="s">
        <v>1417</v>
      </c>
      <c r="L80" s="9" t="s">
        <v>1418</v>
      </c>
      <c r="M80" s="9" t="s">
        <v>1419</v>
      </c>
      <c r="N80" s="7" t="s">
        <v>1420</v>
      </c>
      <c r="O80" s="8" t="s">
        <v>2079</v>
      </c>
      <c r="P80" s="9" t="s">
        <v>2080</v>
      </c>
      <c r="Q80" s="9" t="s">
        <v>2081</v>
      </c>
      <c r="R80" s="9" t="s">
        <v>2082</v>
      </c>
      <c r="S80" s="9" t="s">
        <v>2083</v>
      </c>
      <c r="T80" s="7" t="s">
        <v>2084</v>
      </c>
    </row>
    <row r="81" spans="1:20" x14ac:dyDescent="0.2">
      <c r="A81" s="8" t="s">
        <v>91</v>
      </c>
      <c r="B81" s="7" t="s">
        <v>90</v>
      </c>
      <c r="C81" s="8" t="s">
        <v>769</v>
      </c>
      <c r="D81" s="9" t="s">
        <v>770</v>
      </c>
      <c r="E81" s="9" t="s">
        <v>771</v>
      </c>
      <c r="F81" s="9" t="s">
        <v>772</v>
      </c>
      <c r="G81" s="9" t="s">
        <v>773</v>
      </c>
      <c r="H81" s="7" t="s">
        <v>774</v>
      </c>
      <c r="I81" s="8" t="s">
        <v>1155</v>
      </c>
      <c r="J81" s="9" t="s">
        <v>1156</v>
      </c>
      <c r="K81" s="9" t="s">
        <v>1157</v>
      </c>
      <c r="L81" s="9" t="s">
        <v>1158</v>
      </c>
      <c r="M81" s="9" t="s">
        <v>1159</v>
      </c>
      <c r="N81" s="7" t="s">
        <v>1160</v>
      </c>
      <c r="O81" s="8" t="s">
        <v>2085</v>
      </c>
      <c r="P81" s="9" t="s">
        <v>2086</v>
      </c>
      <c r="Q81" s="9" t="s">
        <v>2087</v>
      </c>
      <c r="R81" s="9" t="s">
        <v>2088</v>
      </c>
      <c r="S81" s="9" t="s">
        <v>2089</v>
      </c>
      <c r="T81" s="7" t="s">
        <v>2090</v>
      </c>
    </row>
    <row r="82" spans="1:20" x14ac:dyDescent="0.2">
      <c r="A82" s="8" t="s">
        <v>89</v>
      </c>
      <c r="B82" s="7" t="s">
        <v>88</v>
      </c>
      <c r="C82" s="8" t="s">
        <v>775</v>
      </c>
      <c r="D82" s="9" t="s">
        <v>776</v>
      </c>
      <c r="E82" s="9" t="s">
        <v>777</v>
      </c>
      <c r="F82" s="9" t="s">
        <v>778</v>
      </c>
      <c r="G82" s="9" t="s">
        <v>779</v>
      </c>
      <c r="H82" s="7" t="s">
        <v>780</v>
      </c>
      <c r="I82" s="8" t="s">
        <v>1421</v>
      </c>
      <c r="J82" s="9" t="s">
        <v>1422</v>
      </c>
      <c r="K82" s="9" t="s">
        <v>1423</v>
      </c>
      <c r="L82" s="9" t="s">
        <v>1424</v>
      </c>
      <c r="M82" s="9" t="s">
        <v>1425</v>
      </c>
      <c r="N82" s="7" t="s">
        <v>1426</v>
      </c>
      <c r="O82" s="8" t="s">
        <v>2091</v>
      </c>
      <c r="P82" s="9" t="s">
        <v>2092</v>
      </c>
      <c r="Q82" s="9" t="s">
        <v>2093</v>
      </c>
      <c r="R82" s="9" t="s">
        <v>2094</v>
      </c>
      <c r="S82" s="9" t="s">
        <v>2095</v>
      </c>
      <c r="T82" s="7" t="s">
        <v>2096</v>
      </c>
    </row>
    <row r="83" spans="1:20" x14ac:dyDescent="0.2">
      <c r="A83" s="8" t="s">
        <v>85</v>
      </c>
      <c r="B83" s="7" t="s">
        <v>84</v>
      </c>
      <c r="C83" s="8" t="s">
        <v>781</v>
      </c>
      <c r="D83" s="9" t="s">
        <v>782</v>
      </c>
      <c r="E83" s="9" t="s">
        <v>783</v>
      </c>
      <c r="F83" s="9" t="s">
        <v>784</v>
      </c>
      <c r="G83" s="9" t="s">
        <v>785</v>
      </c>
      <c r="H83" s="7" t="s">
        <v>786</v>
      </c>
      <c r="I83" s="8" t="s">
        <v>1427</v>
      </c>
      <c r="J83" s="9" t="s">
        <v>1428</v>
      </c>
      <c r="K83" s="9" t="s">
        <v>1429</v>
      </c>
      <c r="L83" s="9" t="s">
        <v>1430</v>
      </c>
      <c r="M83" s="9" t="s">
        <v>1431</v>
      </c>
      <c r="N83" s="7" t="s">
        <v>1432</v>
      </c>
      <c r="O83" s="8" t="s">
        <v>2097</v>
      </c>
      <c r="P83" s="9" t="s">
        <v>2098</v>
      </c>
      <c r="Q83" s="9" t="s">
        <v>2099</v>
      </c>
      <c r="R83" s="9" t="s">
        <v>2100</v>
      </c>
      <c r="S83" s="9" t="s">
        <v>2101</v>
      </c>
      <c r="T83" s="7" t="s">
        <v>2102</v>
      </c>
    </row>
    <row r="84" spans="1:20" x14ac:dyDescent="0.2">
      <c r="A84" s="8" t="s">
        <v>83</v>
      </c>
      <c r="B84" s="7" t="s">
        <v>82</v>
      </c>
      <c r="C84" s="8" t="s">
        <v>787</v>
      </c>
      <c r="D84" s="9" t="s">
        <v>788</v>
      </c>
      <c r="E84" s="9" t="s">
        <v>789</v>
      </c>
      <c r="F84" s="9" t="s">
        <v>790</v>
      </c>
      <c r="G84" s="9" t="s">
        <v>791</v>
      </c>
      <c r="H84" s="7" t="s">
        <v>792</v>
      </c>
      <c r="I84" s="8" t="s">
        <v>1433</v>
      </c>
      <c r="J84" s="9" t="s">
        <v>1434</v>
      </c>
      <c r="K84" s="9" t="s">
        <v>1435</v>
      </c>
      <c r="L84" s="9" t="s">
        <v>1436</v>
      </c>
      <c r="M84" s="9" t="s">
        <v>1437</v>
      </c>
      <c r="N84" s="7" t="s">
        <v>1438</v>
      </c>
      <c r="O84" s="8" t="s">
        <v>2103</v>
      </c>
      <c r="P84" s="9" t="s">
        <v>2104</v>
      </c>
      <c r="Q84" s="9" t="s">
        <v>2105</v>
      </c>
      <c r="R84" s="9" t="s">
        <v>2106</v>
      </c>
      <c r="S84" s="9" t="s">
        <v>2107</v>
      </c>
      <c r="T84" s="7" t="s">
        <v>2108</v>
      </c>
    </row>
    <row r="85" spans="1:20" x14ac:dyDescent="0.2">
      <c r="A85" s="8" t="s">
        <v>81</v>
      </c>
      <c r="B85" s="7" t="s">
        <v>80</v>
      </c>
      <c r="C85" s="8" t="s">
        <v>793</v>
      </c>
      <c r="D85" s="9" t="s">
        <v>794</v>
      </c>
      <c r="E85" s="9" t="s">
        <v>795</v>
      </c>
      <c r="F85" s="9" t="s">
        <v>796</v>
      </c>
      <c r="G85" s="9" t="s">
        <v>797</v>
      </c>
      <c r="H85" s="7" t="s">
        <v>798</v>
      </c>
      <c r="I85" s="8" t="s">
        <v>1439</v>
      </c>
      <c r="J85" s="9" t="s">
        <v>1440</v>
      </c>
      <c r="K85" s="9" t="s">
        <v>1441</v>
      </c>
      <c r="L85" s="9" t="s">
        <v>1442</v>
      </c>
      <c r="M85" s="9" t="s">
        <v>1443</v>
      </c>
      <c r="N85" s="7" t="s">
        <v>1444</v>
      </c>
      <c r="O85" s="8" t="s">
        <v>2109</v>
      </c>
      <c r="P85" s="9" t="s">
        <v>2110</v>
      </c>
      <c r="Q85" s="9" t="s">
        <v>2111</v>
      </c>
      <c r="R85" s="9" t="s">
        <v>2112</v>
      </c>
      <c r="S85" s="9" t="s">
        <v>2113</v>
      </c>
      <c r="T85" s="7" t="s">
        <v>2114</v>
      </c>
    </row>
    <row r="86" spans="1:20" x14ac:dyDescent="0.2">
      <c r="A86" s="8" t="s">
        <v>79</v>
      </c>
      <c r="B86" s="7" t="s">
        <v>78</v>
      </c>
      <c r="C86" s="8" t="s">
        <v>799</v>
      </c>
      <c r="D86" s="9" t="s">
        <v>800</v>
      </c>
      <c r="E86" s="9" t="s">
        <v>801</v>
      </c>
      <c r="F86" s="9" t="s">
        <v>802</v>
      </c>
      <c r="G86" s="9" t="s">
        <v>803</v>
      </c>
      <c r="H86" s="7" t="s">
        <v>804</v>
      </c>
      <c r="I86" s="8" t="s">
        <v>1075</v>
      </c>
      <c r="J86" s="9" t="s">
        <v>1445</v>
      </c>
      <c r="K86" s="9" t="s">
        <v>1446</v>
      </c>
      <c r="L86" s="9" t="s">
        <v>1447</v>
      </c>
      <c r="M86" s="9" t="s">
        <v>1448</v>
      </c>
      <c r="N86" s="7" t="s">
        <v>1449</v>
      </c>
      <c r="O86" s="8" t="s">
        <v>2115</v>
      </c>
      <c r="P86" s="9" t="s">
        <v>2116</v>
      </c>
      <c r="Q86" s="9" t="s">
        <v>2117</v>
      </c>
      <c r="R86" s="9" t="s">
        <v>2118</v>
      </c>
      <c r="S86" s="9" t="s">
        <v>2119</v>
      </c>
      <c r="T86" s="7" t="s">
        <v>2120</v>
      </c>
    </row>
    <row r="87" spans="1:20" x14ac:dyDescent="0.2">
      <c r="A87" s="8" t="s">
        <v>77</v>
      </c>
      <c r="B87" s="7" t="s">
        <v>76</v>
      </c>
      <c r="C87" s="8" t="s">
        <v>805</v>
      </c>
      <c r="D87" s="9" t="s">
        <v>806</v>
      </c>
      <c r="E87" s="9" t="s">
        <v>807</v>
      </c>
      <c r="F87" s="9" t="s">
        <v>808</v>
      </c>
      <c r="G87" s="9" t="s">
        <v>809</v>
      </c>
      <c r="H87" s="7" t="s">
        <v>810</v>
      </c>
      <c r="I87" s="8" t="s">
        <v>1450</v>
      </c>
      <c r="J87" s="9" t="s">
        <v>1451</v>
      </c>
      <c r="K87" s="9" t="s">
        <v>1452</v>
      </c>
      <c r="L87" s="9" t="s">
        <v>1453</v>
      </c>
      <c r="M87" s="9" t="s">
        <v>1454</v>
      </c>
      <c r="N87" s="7" t="s">
        <v>1455</v>
      </c>
      <c r="O87" s="8" t="s">
        <v>2121</v>
      </c>
      <c r="P87" s="9" t="s">
        <v>2122</v>
      </c>
      <c r="Q87" s="9" t="s">
        <v>2123</v>
      </c>
      <c r="R87" s="9" t="s">
        <v>2124</v>
      </c>
      <c r="S87" s="9" t="s">
        <v>2125</v>
      </c>
      <c r="T87" s="7" t="s">
        <v>2126</v>
      </c>
    </row>
    <row r="88" spans="1:20" x14ac:dyDescent="0.2">
      <c r="A88" s="8" t="s">
        <v>75</v>
      </c>
      <c r="B88" s="7" t="s">
        <v>74</v>
      </c>
      <c r="C88" s="8" t="s">
        <v>811</v>
      </c>
      <c r="D88" s="9" t="s">
        <v>812</v>
      </c>
      <c r="E88" s="9" t="s">
        <v>813</v>
      </c>
      <c r="F88" s="9" t="s">
        <v>814</v>
      </c>
      <c r="G88" s="9" t="s">
        <v>815</v>
      </c>
      <c r="H88" s="7" t="s">
        <v>816</v>
      </c>
      <c r="I88" s="8" t="s">
        <v>1456</v>
      </c>
      <c r="J88" s="9" t="s">
        <v>1457</v>
      </c>
      <c r="K88" s="9" t="s">
        <v>1458</v>
      </c>
      <c r="L88" s="9" t="s">
        <v>1459</v>
      </c>
      <c r="M88" s="9" t="s">
        <v>1460</v>
      </c>
      <c r="N88" s="7" t="s">
        <v>1461</v>
      </c>
      <c r="O88" s="8" t="s">
        <v>2127</v>
      </c>
      <c r="P88" s="9" t="s">
        <v>2128</v>
      </c>
      <c r="Q88" s="9" t="s">
        <v>2129</v>
      </c>
      <c r="R88" s="9" t="s">
        <v>2130</v>
      </c>
      <c r="S88" s="9" t="s">
        <v>2131</v>
      </c>
      <c r="T88" s="7" t="s">
        <v>2132</v>
      </c>
    </row>
    <row r="89" spans="1:20" x14ac:dyDescent="0.2">
      <c r="A89" s="8" t="s">
        <v>73</v>
      </c>
      <c r="B89" s="7" t="s">
        <v>72</v>
      </c>
      <c r="C89" s="8" t="s">
        <v>817</v>
      </c>
      <c r="D89" s="9" t="s">
        <v>818</v>
      </c>
      <c r="E89" s="9" t="s">
        <v>819</v>
      </c>
      <c r="F89" s="9" t="s">
        <v>820</v>
      </c>
      <c r="G89" s="9" t="s">
        <v>821</v>
      </c>
      <c r="H89" s="7" t="s">
        <v>822</v>
      </c>
      <c r="I89" s="8" t="s">
        <v>1403</v>
      </c>
      <c r="J89" s="9" t="s">
        <v>1462</v>
      </c>
      <c r="K89" s="9" t="s">
        <v>1463</v>
      </c>
      <c r="L89" s="9" t="s">
        <v>1464</v>
      </c>
      <c r="M89" s="9" t="s">
        <v>1465</v>
      </c>
      <c r="N89" s="7" t="s">
        <v>1466</v>
      </c>
      <c r="O89" s="8" t="s">
        <v>2133</v>
      </c>
      <c r="P89" s="9" t="s">
        <v>2134</v>
      </c>
      <c r="Q89" s="9" t="s">
        <v>2135</v>
      </c>
      <c r="R89" s="9" t="s">
        <v>2136</v>
      </c>
      <c r="S89" s="9" t="s">
        <v>2137</v>
      </c>
      <c r="T89" s="7" t="s">
        <v>2138</v>
      </c>
    </row>
    <row r="90" spans="1:20" x14ac:dyDescent="0.2">
      <c r="A90" s="8" t="s">
        <v>71</v>
      </c>
      <c r="B90" s="7" t="s">
        <v>70</v>
      </c>
      <c r="C90" s="8" t="s">
        <v>823</v>
      </c>
      <c r="D90" s="9" t="s">
        <v>824</v>
      </c>
      <c r="E90" s="9" t="s">
        <v>825</v>
      </c>
      <c r="F90" s="9" t="s">
        <v>826</v>
      </c>
      <c r="G90" s="9" t="s">
        <v>827</v>
      </c>
      <c r="H90" s="7" t="s">
        <v>828</v>
      </c>
      <c r="I90" s="8" t="s">
        <v>130</v>
      </c>
      <c r="J90" s="9" t="s">
        <v>1467</v>
      </c>
      <c r="K90" s="9" t="s">
        <v>1468</v>
      </c>
      <c r="L90" s="9" t="s">
        <v>1469</v>
      </c>
      <c r="M90" s="9" t="s">
        <v>1470</v>
      </c>
      <c r="N90" s="7" t="s">
        <v>1471</v>
      </c>
      <c r="O90" s="8" t="s">
        <v>2139</v>
      </c>
      <c r="P90" s="9" t="s">
        <v>2140</v>
      </c>
      <c r="Q90" s="9" t="s">
        <v>2141</v>
      </c>
      <c r="R90" s="9" t="s">
        <v>2142</v>
      </c>
      <c r="S90" s="9" t="s">
        <v>2143</v>
      </c>
      <c r="T90" s="7" t="s">
        <v>2144</v>
      </c>
    </row>
    <row r="91" spans="1:20" x14ac:dyDescent="0.2">
      <c r="A91" s="8" t="s">
        <v>69</v>
      </c>
      <c r="B91" s="7" t="s">
        <v>68</v>
      </c>
      <c r="C91" s="8" t="s">
        <v>829</v>
      </c>
      <c r="D91" s="9" t="s">
        <v>830</v>
      </c>
      <c r="E91" s="9" t="s">
        <v>831</v>
      </c>
      <c r="F91" s="9" t="s">
        <v>832</v>
      </c>
      <c r="G91" s="9" t="s">
        <v>833</v>
      </c>
      <c r="H91" s="7" t="s">
        <v>834</v>
      </c>
      <c r="I91" s="8" t="s">
        <v>1472</v>
      </c>
      <c r="J91" s="9" t="s">
        <v>1473</v>
      </c>
      <c r="K91" s="9" t="s">
        <v>1474</v>
      </c>
      <c r="L91" s="9" t="s">
        <v>1475</v>
      </c>
      <c r="M91" s="9" t="s">
        <v>1476</v>
      </c>
      <c r="N91" s="7" t="s">
        <v>1477</v>
      </c>
      <c r="O91" s="8" t="s">
        <v>2145</v>
      </c>
      <c r="P91" s="9" t="s">
        <v>2146</v>
      </c>
      <c r="Q91" s="9" t="s">
        <v>2147</v>
      </c>
      <c r="R91" s="9" t="s">
        <v>2148</v>
      </c>
      <c r="S91" s="9" t="s">
        <v>2149</v>
      </c>
      <c r="T91" s="7" t="s">
        <v>2150</v>
      </c>
    </row>
    <row r="92" spans="1:20" x14ac:dyDescent="0.2">
      <c r="A92" s="8" t="s">
        <v>67</v>
      </c>
      <c r="B92" s="7" t="s">
        <v>66</v>
      </c>
      <c r="C92" s="8" t="s">
        <v>835</v>
      </c>
      <c r="D92" s="9" t="s">
        <v>836</v>
      </c>
      <c r="E92" s="9" t="s">
        <v>837</v>
      </c>
      <c r="F92" s="9" t="s">
        <v>838</v>
      </c>
      <c r="G92" s="9" t="s">
        <v>839</v>
      </c>
      <c r="H92" s="7" t="s">
        <v>840</v>
      </c>
      <c r="I92" s="8" t="s">
        <v>1403</v>
      </c>
      <c r="J92" s="9" t="s">
        <v>1462</v>
      </c>
      <c r="K92" s="9" t="s">
        <v>1463</v>
      </c>
      <c r="L92" s="9" t="s">
        <v>1464</v>
      </c>
      <c r="M92" s="9" t="s">
        <v>1465</v>
      </c>
      <c r="N92" s="7" t="s">
        <v>1466</v>
      </c>
      <c r="O92" s="8" t="s">
        <v>2151</v>
      </c>
      <c r="P92" s="9" t="s">
        <v>2152</v>
      </c>
      <c r="Q92" s="9" t="s">
        <v>2153</v>
      </c>
      <c r="R92" s="9" t="s">
        <v>2154</v>
      </c>
      <c r="S92" s="9" t="s">
        <v>2155</v>
      </c>
      <c r="T92" s="7" t="s">
        <v>2156</v>
      </c>
    </row>
    <row r="93" spans="1:20" x14ac:dyDescent="0.2">
      <c r="A93" s="8" t="s">
        <v>65</v>
      </c>
      <c r="B93" s="7" t="s">
        <v>64</v>
      </c>
      <c r="C93" s="8" t="s">
        <v>841</v>
      </c>
      <c r="D93" s="9" t="s">
        <v>842</v>
      </c>
      <c r="E93" s="9" t="s">
        <v>843</v>
      </c>
      <c r="F93" s="9" t="s">
        <v>844</v>
      </c>
      <c r="G93" s="9" t="s">
        <v>845</v>
      </c>
      <c r="H93" s="7" t="s">
        <v>846</v>
      </c>
      <c r="I93" s="8" t="s">
        <v>1478</v>
      </c>
      <c r="J93" s="9" t="s">
        <v>1479</v>
      </c>
      <c r="K93" s="9" t="s">
        <v>1480</v>
      </c>
      <c r="L93" s="9" t="s">
        <v>1481</v>
      </c>
      <c r="M93" s="9" t="s">
        <v>1482</v>
      </c>
      <c r="N93" s="7" t="s">
        <v>1483</v>
      </c>
      <c r="O93" s="8" t="s">
        <v>2157</v>
      </c>
      <c r="P93" s="9" t="s">
        <v>2158</v>
      </c>
      <c r="Q93" s="9" t="s">
        <v>2159</v>
      </c>
      <c r="R93" s="9" t="s">
        <v>2160</v>
      </c>
      <c r="S93" s="9" t="s">
        <v>2161</v>
      </c>
      <c r="T93" s="7" t="s">
        <v>2162</v>
      </c>
    </row>
    <row r="94" spans="1:20" x14ac:dyDescent="0.2">
      <c r="A94" s="8" t="s">
        <v>63</v>
      </c>
      <c r="B94" s="7" t="s">
        <v>62</v>
      </c>
      <c r="C94" s="8" t="s">
        <v>847</v>
      </c>
      <c r="D94" s="9" t="s">
        <v>848</v>
      </c>
      <c r="E94" s="9" t="s">
        <v>849</v>
      </c>
      <c r="F94" s="9" t="s">
        <v>850</v>
      </c>
      <c r="G94" s="9" t="s">
        <v>851</v>
      </c>
      <c r="H94" s="7" t="s">
        <v>852</v>
      </c>
      <c r="I94" s="8" t="s">
        <v>1484</v>
      </c>
      <c r="J94" s="9" t="s">
        <v>1485</v>
      </c>
      <c r="K94" s="9" t="s">
        <v>1486</v>
      </c>
      <c r="L94" s="9" t="s">
        <v>1487</v>
      </c>
      <c r="M94" s="9" t="s">
        <v>1488</v>
      </c>
      <c r="N94" s="7" t="s">
        <v>1489</v>
      </c>
      <c r="O94" s="8" t="s">
        <v>2163</v>
      </c>
      <c r="P94" s="9" t="s">
        <v>2164</v>
      </c>
      <c r="Q94" s="9" t="s">
        <v>2165</v>
      </c>
      <c r="R94" s="9" t="s">
        <v>2166</v>
      </c>
      <c r="S94" s="9" t="s">
        <v>2167</v>
      </c>
      <c r="T94" s="7" t="s">
        <v>2168</v>
      </c>
    </row>
    <row r="95" spans="1:20" x14ac:dyDescent="0.2">
      <c r="A95" s="8" t="s">
        <v>61</v>
      </c>
      <c r="B95" s="7" t="s">
        <v>60</v>
      </c>
      <c r="C95" s="8" t="s">
        <v>751</v>
      </c>
      <c r="D95" s="9" t="s">
        <v>853</v>
      </c>
      <c r="E95" s="9" t="s">
        <v>854</v>
      </c>
      <c r="F95" s="9" t="s">
        <v>855</v>
      </c>
      <c r="G95" s="9" t="s">
        <v>856</v>
      </c>
      <c r="H95" s="7" t="s">
        <v>857</v>
      </c>
      <c r="I95" s="8" t="s">
        <v>1403</v>
      </c>
      <c r="J95" s="9" t="s">
        <v>1404</v>
      </c>
      <c r="K95" s="9" t="s">
        <v>1405</v>
      </c>
      <c r="L95" s="9" t="s">
        <v>1406</v>
      </c>
      <c r="M95" s="9" t="s">
        <v>1407</v>
      </c>
      <c r="N95" s="7" t="s">
        <v>1408</v>
      </c>
      <c r="O95" s="8" t="s">
        <v>2169</v>
      </c>
      <c r="P95" s="9" t="s">
        <v>2170</v>
      </c>
      <c r="Q95" s="9" t="s">
        <v>2171</v>
      </c>
      <c r="R95" s="9" t="s">
        <v>2172</v>
      </c>
      <c r="S95" s="9" t="s">
        <v>2173</v>
      </c>
      <c r="T95" s="7" t="s">
        <v>2174</v>
      </c>
    </row>
    <row r="96" spans="1:20" x14ac:dyDescent="0.2">
      <c r="A96" s="8" t="s">
        <v>59</v>
      </c>
      <c r="B96" s="7" t="s">
        <v>58</v>
      </c>
      <c r="C96" s="8" t="s">
        <v>858</v>
      </c>
      <c r="D96" s="9" t="s">
        <v>859</v>
      </c>
      <c r="E96" s="9" t="s">
        <v>860</v>
      </c>
      <c r="F96" s="9" t="s">
        <v>861</v>
      </c>
      <c r="G96" s="9" t="s">
        <v>862</v>
      </c>
      <c r="H96" s="7" t="s">
        <v>863</v>
      </c>
      <c r="I96" s="8" t="s">
        <v>1490</v>
      </c>
      <c r="J96" s="9" t="s">
        <v>1491</v>
      </c>
      <c r="K96" s="9" t="s">
        <v>1492</v>
      </c>
      <c r="L96" s="9" t="s">
        <v>1493</v>
      </c>
      <c r="M96" s="9" t="s">
        <v>1494</v>
      </c>
      <c r="N96" s="7" t="s">
        <v>1495</v>
      </c>
      <c r="O96" s="8" t="s">
        <v>2175</v>
      </c>
      <c r="P96" s="9" t="s">
        <v>2176</v>
      </c>
      <c r="Q96" s="9" t="s">
        <v>2177</v>
      </c>
      <c r="R96" s="9" t="s">
        <v>2178</v>
      </c>
      <c r="S96" s="9" t="s">
        <v>2179</v>
      </c>
      <c r="T96" s="7" t="s">
        <v>2180</v>
      </c>
    </row>
    <row r="97" spans="1:20" x14ac:dyDescent="0.2">
      <c r="A97" s="8" t="s">
        <v>57</v>
      </c>
      <c r="B97" s="7" t="s">
        <v>56</v>
      </c>
      <c r="C97" s="8" t="s">
        <v>864</v>
      </c>
      <c r="D97" s="9" t="s">
        <v>865</v>
      </c>
      <c r="E97" s="9" t="s">
        <v>866</v>
      </c>
      <c r="F97" s="9" t="s">
        <v>867</v>
      </c>
      <c r="G97" s="9" t="s">
        <v>868</v>
      </c>
      <c r="H97" s="7" t="s">
        <v>869</v>
      </c>
      <c r="I97" s="8" t="s">
        <v>1496</v>
      </c>
      <c r="J97" s="9" t="s">
        <v>1497</v>
      </c>
      <c r="K97" s="9" t="s">
        <v>1498</v>
      </c>
      <c r="L97" s="9" t="s">
        <v>1499</v>
      </c>
      <c r="M97" s="9" t="s">
        <v>1500</v>
      </c>
      <c r="N97" s="7" t="s">
        <v>1501</v>
      </c>
      <c r="O97" s="8" t="s">
        <v>2181</v>
      </c>
      <c r="P97" s="9" t="s">
        <v>2182</v>
      </c>
      <c r="Q97" s="9" t="s">
        <v>2183</v>
      </c>
      <c r="R97" s="9" t="s">
        <v>2184</v>
      </c>
      <c r="S97" s="9" t="s">
        <v>2185</v>
      </c>
      <c r="T97" s="7" t="s">
        <v>2186</v>
      </c>
    </row>
    <row r="98" spans="1:20" x14ac:dyDescent="0.2">
      <c r="A98" s="8" t="s">
        <v>54</v>
      </c>
      <c r="B98" s="7" t="s">
        <v>53</v>
      </c>
      <c r="C98" s="8" t="s">
        <v>805</v>
      </c>
      <c r="D98" s="9" t="s">
        <v>806</v>
      </c>
      <c r="E98" s="9" t="s">
        <v>807</v>
      </c>
      <c r="F98" s="9" t="s">
        <v>808</v>
      </c>
      <c r="G98" s="9" t="s">
        <v>809</v>
      </c>
      <c r="H98" s="7" t="s">
        <v>810</v>
      </c>
      <c r="I98" s="8" t="s">
        <v>1450</v>
      </c>
      <c r="J98" s="9" t="s">
        <v>1451</v>
      </c>
      <c r="K98" s="9" t="s">
        <v>1452</v>
      </c>
      <c r="L98" s="9" t="s">
        <v>1453</v>
      </c>
      <c r="M98" s="9" t="s">
        <v>1454</v>
      </c>
      <c r="N98" s="7" t="s">
        <v>1455</v>
      </c>
      <c r="O98" s="8" t="s">
        <v>2121</v>
      </c>
      <c r="P98" s="9" t="s">
        <v>2122</v>
      </c>
      <c r="Q98" s="9" t="s">
        <v>2123</v>
      </c>
      <c r="R98" s="9" t="s">
        <v>2124</v>
      </c>
      <c r="S98" s="9" t="s">
        <v>2125</v>
      </c>
      <c r="T98" s="7" t="s">
        <v>2126</v>
      </c>
    </row>
    <row r="99" spans="1:20" x14ac:dyDescent="0.2">
      <c r="A99" s="8" t="s">
        <v>52</v>
      </c>
      <c r="B99" s="7" t="s">
        <v>51</v>
      </c>
      <c r="C99" s="8" t="s">
        <v>870</v>
      </c>
      <c r="D99" s="9" t="s">
        <v>871</v>
      </c>
      <c r="E99" s="9" t="s">
        <v>872</v>
      </c>
      <c r="F99" s="9" t="s">
        <v>873</v>
      </c>
      <c r="G99" s="9" t="s">
        <v>874</v>
      </c>
      <c r="H99" s="7" t="s">
        <v>875</v>
      </c>
      <c r="I99" s="8" t="s">
        <v>1456</v>
      </c>
      <c r="J99" s="9" t="s">
        <v>1457</v>
      </c>
      <c r="K99" s="9" t="s">
        <v>1502</v>
      </c>
      <c r="L99" s="9" t="s">
        <v>1503</v>
      </c>
      <c r="M99" s="9" t="s">
        <v>1504</v>
      </c>
      <c r="N99" s="7" t="s">
        <v>1505</v>
      </c>
      <c r="O99" s="8" t="s">
        <v>2187</v>
      </c>
      <c r="P99" s="9" t="s">
        <v>2188</v>
      </c>
      <c r="Q99" s="9" t="s">
        <v>2189</v>
      </c>
      <c r="R99" s="9" t="s">
        <v>2190</v>
      </c>
      <c r="S99" s="9" t="s">
        <v>2191</v>
      </c>
      <c r="T99" s="7" t="s">
        <v>2192</v>
      </c>
    </row>
    <row r="100" spans="1:20" x14ac:dyDescent="0.2">
      <c r="A100" s="8" t="s">
        <v>50</v>
      </c>
      <c r="B100" s="7" t="s">
        <v>49</v>
      </c>
      <c r="C100" s="8" t="s">
        <v>876</v>
      </c>
      <c r="D100" s="9" t="s">
        <v>877</v>
      </c>
      <c r="E100" s="9" t="s">
        <v>878</v>
      </c>
      <c r="F100" s="9" t="s">
        <v>879</v>
      </c>
      <c r="G100" s="9" t="s">
        <v>880</v>
      </c>
      <c r="H100" s="7" t="s">
        <v>881</v>
      </c>
      <c r="I100" s="8" t="s">
        <v>1506</v>
      </c>
      <c r="J100" s="9" t="s">
        <v>1507</v>
      </c>
      <c r="K100" s="9" t="s">
        <v>1508</v>
      </c>
      <c r="L100" s="9" t="s">
        <v>1509</v>
      </c>
      <c r="M100" s="9" t="s">
        <v>1510</v>
      </c>
      <c r="N100" s="7" t="s">
        <v>1511</v>
      </c>
      <c r="O100" s="8" t="s">
        <v>2193</v>
      </c>
      <c r="P100" s="9" t="s">
        <v>2194</v>
      </c>
      <c r="Q100" s="9" t="s">
        <v>2195</v>
      </c>
      <c r="R100" s="9" t="s">
        <v>2196</v>
      </c>
      <c r="S100" s="9" t="s">
        <v>2197</v>
      </c>
      <c r="T100" s="7" t="s">
        <v>2198</v>
      </c>
    </row>
    <row r="101" spans="1:20" x14ac:dyDescent="0.2">
      <c r="A101" s="8" t="s">
        <v>48</v>
      </c>
      <c r="B101" s="7" t="s">
        <v>47</v>
      </c>
      <c r="C101" s="8" t="s">
        <v>882</v>
      </c>
      <c r="D101" s="9" t="s">
        <v>883</v>
      </c>
      <c r="E101" s="9" t="s">
        <v>884</v>
      </c>
      <c r="F101" s="9" t="s">
        <v>885</v>
      </c>
      <c r="G101" s="9" t="s">
        <v>886</v>
      </c>
      <c r="H101" s="7" t="s">
        <v>887</v>
      </c>
      <c r="I101" s="8" t="s">
        <v>1334</v>
      </c>
      <c r="J101" s="9" t="s">
        <v>1335</v>
      </c>
      <c r="K101" s="9" t="s">
        <v>1512</v>
      </c>
      <c r="L101" s="9" t="s">
        <v>1513</v>
      </c>
      <c r="M101" s="9" t="s">
        <v>1514</v>
      </c>
      <c r="N101" s="7" t="s">
        <v>1515</v>
      </c>
      <c r="O101" s="8" t="s">
        <v>2199</v>
      </c>
      <c r="P101" s="9" t="s">
        <v>2200</v>
      </c>
      <c r="Q101" s="9" t="s">
        <v>2201</v>
      </c>
      <c r="R101" s="9" t="s">
        <v>2202</v>
      </c>
      <c r="S101" s="9" t="s">
        <v>2203</v>
      </c>
      <c r="T101" s="7" t="s">
        <v>2204</v>
      </c>
    </row>
    <row r="102" spans="1:20" x14ac:dyDescent="0.2">
      <c r="A102" s="8" t="s">
        <v>46</v>
      </c>
      <c r="B102" s="7" t="s">
        <v>45</v>
      </c>
      <c r="C102" s="8" t="s">
        <v>888</v>
      </c>
      <c r="D102" s="9" t="s">
        <v>889</v>
      </c>
      <c r="E102" s="9" t="s">
        <v>890</v>
      </c>
      <c r="F102" s="9" t="s">
        <v>891</v>
      </c>
      <c r="G102" s="9" t="s">
        <v>892</v>
      </c>
      <c r="H102" s="7" t="s">
        <v>893</v>
      </c>
      <c r="I102" s="8" t="s">
        <v>87</v>
      </c>
      <c r="J102" s="9" t="s">
        <v>1323</v>
      </c>
      <c r="K102" s="9" t="s">
        <v>1516</v>
      </c>
      <c r="L102" s="9" t="s">
        <v>1517</v>
      </c>
      <c r="M102" s="9" t="s">
        <v>1518</v>
      </c>
      <c r="N102" s="7" t="s">
        <v>1519</v>
      </c>
      <c r="O102" s="8" t="s">
        <v>2205</v>
      </c>
      <c r="P102" s="9" t="s">
        <v>2206</v>
      </c>
      <c r="Q102" s="9" t="s">
        <v>2207</v>
      </c>
      <c r="R102" s="9" t="s">
        <v>2208</v>
      </c>
      <c r="S102" s="9" t="s">
        <v>2209</v>
      </c>
      <c r="T102" s="7" t="s">
        <v>2210</v>
      </c>
    </row>
    <row r="103" spans="1:20" x14ac:dyDescent="0.2">
      <c r="A103" s="8" t="s">
        <v>44</v>
      </c>
      <c r="B103" s="7" t="s">
        <v>43</v>
      </c>
      <c r="C103" s="8" t="s">
        <v>894</v>
      </c>
      <c r="D103" s="9" t="s">
        <v>895</v>
      </c>
      <c r="E103" s="9" t="s">
        <v>896</v>
      </c>
      <c r="F103" s="9" t="s">
        <v>897</v>
      </c>
      <c r="G103" s="9" t="s">
        <v>898</v>
      </c>
      <c r="H103" s="7" t="s">
        <v>899</v>
      </c>
      <c r="I103" s="8" t="s">
        <v>206</v>
      </c>
      <c r="J103" s="9" t="s">
        <v>1520</v>
      </c>
      <c r="K103" s="9" t="s">
        <v>1521</v>
      </c>
      <c r="L103" s="9" t="s">
        <v>1522</v>
      </c>
      <c r="M103" s="9" t="s">
        <v>1523</v>
      </c>
      <c r="N103" s="7" t="s">
        <v>1524</v>
      </c>
      <c r="O103" s="8" t="s">
        <v>2211</v>
      </c>
      <c r="P103" s="9" t="s">
        <v>2212</v>
      </c>
      <c r="Q103" s="9" t="s">
        <v>2213</v>
      </c>
      <c r="R103" s="9" t="s">
        <v>2214</v>
      </c>
      <c r="S103" s="9" t="s">
        <v>2215</v>
      </c>
      <c r="T103" s="7" t="s">
        <v>2216</v>
      </c>
    </row>
    <row r="104" spans="1:20" x14ac:dyDescent="0.2">
      <c r="A104" s="8" t="s">
        <v>42</v>
      </c>
      <c r="B104" s="7" t="s">
        <v>41</v>
      </c>
      <c r="C104" s="8" t="s">
        <v>900</v>
      </c>
      <c r="D104" s="9" t="s">
        <v>901</v>
      </c>
      <c r="E104" s="9" t="s">
        <v>902</v>
      </c>
      <c r="F104" s="9" t="s">
        <v>903</v>
      </c>
      <c r="G104" s="9" t="s">
        <v>904</v>
      </c>
      <c r="H104" s="7" t="s">
        <v>905</v>
      </c>
      <c r="I104" s="8" t="s">
        <v>1125</v>
      </c>
      <c r="J104" s="9" t="s">
        <v>1126</v>
      </c>
      <c r="K104" s="9" t="s">
        <v>1127</v>
      </c>
      <c r="L104" s="9" t="s">
        <v>1525</v>
      </c>
      <c r="M104" s="9" t="s">
        <v>1526</v>
      </c>
      <c r="N104" s="7" t="s">
        <v>1130</v>
      </c>
      <c r="O104" s="8" t="s">
        <v>2217</v>
      </c>
      <c r="P104" s="9" t="s">
        <v>2218</v>
      </c>
      <c r="Q104" s="9" t="s">
        <v>2219</v>
      </c>
      <c r="R104" s="9" t="s">
        <v>2220</v>
      </c>
      <c r="S104" s="9" t="s">
        <v>2221</v>
      </c>
      <c r="T104" s="7" t="s">
        <v>2222</v>
      </c>
    </row>
    <row r="105" spans="1:20" x14ac:dyDescent="0.2">
      <c r="A105" s="8" t="s">
        <v>40</v>
      </c>
      <c r="B105" s="7" t="s">
        <v>39</v>
      </c>
      <c r="C105" s="8" t="s">
        <v>906</v>
      </c>
      <c r="D105" s="9" t="s">
        <v>907</v>
      </c>
      <c r="E105" s="9" t="s">
        <v>908</v>
      </c>
      <c r="F105" s="9" t="s">
        <v>909</v>
      </c>
      <c r="G105" s="9" t="s">
        <v>910</v>
      </c>
      <c r="H105" s="7" t="s">
        <v>911</v>
      </c>
      <c r="I105" s="8" t="s">
        <v>1226</v>
      </c>
      <c r="J105" s="9" t="s">
        <v>1527</v>
      </c>
      <c r="K105" s="9" t="s">
        <v>1528</v>
      </c>
      <c r="L105" s="9" t="s">
        <v>1529</v>
      </c>
      <c r="M105" s="9" t="s">
        <v>1530</v>
      </c>
      <c r="N105" s="7" t="s">
        <v>1531</v>
      </c>
      <c r="O105" s="8" t="s">
        <v>2223</v>
      </c>
      <c r="P105" s="9" t="s">
        <v>2224</v>
      </c>
      <c r="Q105" s="9" t="s">
        <v>2225</v>
      </c>
      <c r="R105" s="9" t="s">
        <v>2226</v>
      </c>
      <c r="S105" s="9" t="s">
        <v>2227</v>
      </c>
      <c r="T105" s="7" t="s">
        <v>2228</v>
      </c>
    </row>
    <row r="106" spans="1:20" x14ac:dyDescent="0.2">
      <c r="A106" s="8" t="s">
        <v>38</v>
      </c>
      <c r="B106" s="7" t="s">
        <v>37</v>
      </c>
      <c r="C106" s="8" t="s">
        <v>912</v>
      </c>
      <c r="D106" s="9" t="s">
        <v>913</v>
      </c>
      <c r="E106" s="9" t="s">
        <v>914</v>
      </c>
      <c r="F106" s="9" t="s">
        <v>915</v>
      </c>
      <c r="G106" s="9" t="s">
        <v>916</v>
      </c>
      <c r="H106" s="7" t="s">
        <v>917</v>
      </c>
      <c r="I106" s="8" t="s">
        <v>1532</v>
      </c>
      <c r="J106" s="9" t="s">
        <v>1533</v>
      </c>
      <c r="K106" s="9" t="s">
        <v>1534</v>
      </c>
      <c r="L106" s="9" t="s">
        <v>1535</v>
      </c>
      <c r="M106" s="9" t="s">
        <v>1536</v>
      </c>
      <c r="N106" s="7" t="s">
        <v>1537</v>
      </c>
      <c r="O106" s="8" t="s">
        <v>2229</v>
      </c>
      <c r="P106" s="9" t="s">
        <v>2230</v>
      </c>
      <c r="Q106" s="9" t="s">
        <v>2231</v>
      </c>
      <c r="R106" s="9" t="s">
        <v>2232</v>
      </c>
      <c r="S106" s="9" t="s">
        <v>2233</v>
      </c>
      <c r="T106" s="7" t="s">
        <v>2234</v>
      </c>
    </row>
    <row r="107" spans="1:20" x14ac:dyDescent="0.2">
      <c r="A107" s="8" t="s">
        <v>36</v>
      </c>
      <c r="B107" s="7" t="s">
        <v>35</v>
      </c>
      <c r="C107" s="8" t="s">
        <v>918</v>
      </c>
      <c r="D107" s="9" t="s">
        <v>919</v>
      </c>
      <c r="E107" s="9" t="s">
        <v>920</v>
      </c>
      <c r="F107" s="9" t="s">
        <v>921</v>
      </c>
      <c r="G107" s="9" t="s">
        <v>922</v>
      </c>
      <c r="H107" s="7" t="s">
        <v>923</v>
      </c>
      <c r="I107" s="8" t="s">
        <v>1538</v>
      </c>
      <c r="J107" s="9" t="s">
        <v>1539</v>
      </c>
      <c r="K107" s="9" t="s">
        <v>1540</v>
      </c>
      <c r="L107" s="9" t="s">
        <v>1541</v>
      </c>
      <c r="M107" s="9" t="s">
        <v>1542</v>
      </c>
      <c r="N107" s="7" t="s">
        <v>1543</v>
      </c>
      <c r="O107" s="8" t="s">
        <v>2235</v>
      </c>
      <c r="P107" s="9" t="s">
        <v>2236</v>
      </c>
      <c r="Q107" s="9" t="s">
        <v>2237</v>
      </c>
      <c r="R107" s="9" t="s">
        <v>2238</v>
      </c>
      <c r="S107" s="9" t="s">
        <v>2239</v>
      </c>
      <c r="T107" s="7" t="s">
        <v>2240</v>
      </c>
    </row>
    <row r="108" spans="1:20" x14ac:dyDescent="0.2">
      <c r="A108" s="8" t="s">
        <v>34</v>
      </c>
      <c r="B108" s="7" t="s">
        <v>33</v>
      </c>
      <c r="C108" s="8" t="s">
        <v>924</v>
      </c>
      <c r="D108" s="9" t="s">
        <v>925</v>
      </c>
      <c r="E108" s="9" t="s">
        <v>926</v>
      </c>
      <c r="F108" s="9" t="s">
        <v>927</v>
      </c>
      <c r="G108" s="9" t="s">
        <v>928</v>
      </c>
      <c r="H108" s="7" t="s">
        <v>929</v>
      </c>
      <c r="I108" s="8" t="s">
        <v>87</v>
      </c>
      <c r="J108" s="9" t="s">
        <v>86</v>
      </c>
      <c r="K108" s="9" t="s">
        <v>1365</v>
      </c>
      <c r="L108" s="9" t="s">
        <v>1544</v>
      </c>
      <c r="M108" s="9" t="s">
        <v>1545</v>
      </c>
      <c r="N108" s="7" t="s">
        <v>1546</v>
      </c>
      <c r="O108" s="8" t="s">
        <v>2241</v>
      </c>
      <c r="P108" s="9" t="s">
        <v>2242</v>
      </c>
      <c r="Q108" s="9" t="s">
        <v>2243</v>
      </c>
      <c r="R108" s="9" t="s">
        <v>2244</v>
      </c>
      <c r="S108" s="9" t="s">
        <v>2245</v>
      </c>
      <c r="T108" s="7" t="s">
        <v>2246</v>
      </c>
    </row>
    <row r="109" spans="1:20" x14ac:dyDescent="0.2">
      <c r="A109" s="8" t="s">
        <v>32</v>
      </c>
      <c r="B109" s="7" t="s">
        <v>31</v>
      </c>
      <c r="C109" s="8" t="s">
        <v>930</v>
      </c>
      <c r="D109" s="9" t="s">
        <v>931</v>
      </c>
      <c r="E109" s="9" t="s">
        <v>932</v>
      </c>
      <c r="F109" s="9" t="s">
        <v>933</v>
      </c>
      <c r="G109" s="9" t="s">
        <v>934</v>
      </c>
      <c r="H109" s="7" t="s">
        <v>935</v>
      </c>
      <c r="I109" s="8" t="s">
        <v>1547</v>
      </c>
      <c r="J109" s="9" t="s">
        <v>1548</v>
      </c>
      <c r="K109" s="9" t="s">
        <v>1549</v>
      </c>
      <c r="L109" s="9" t="s">
        <v>1550</v>
      </c>
      <c r="M109" s="9" t="s">
        <v>1551</v>
      </c>
      <c r="N109" s="7" t="s">
        <v>1552</v>
      </c>
      <c r="O109" s="8" t="s">
        <v>2247</v>
      </c>
      <c r="P109" s="9" t="s">
        <v>2248</v>
      </c>
      <c r="Q109" s="9" t="s">
        <v>2249</v>
      </c>
      <c r="R109" s="9" t="s">
        <v>2250</v>
      </c>
      <c r="S109" s="9" t="s">
        <v>2251</v>
      </c>
      <c r="T109" s="7" t="s">
        <v>2252</v>
      </c>
    </row>
    <row r="110" spans="1:20" x14ac:dyDescent="0.2">
      <c r="A110" s="8" t="s">
        <v>30</v>
      </c>
      <c r="B110" s="7" t="s">
        <v>29</v>
      </c>
      <c r="C110" s="8" t="s">
        <v>936</v>
      </c>
      <c r="D110" s="9" t="s">
        <v>937</v>
      </c>
      <c r="E110" s="9" t="s">
        <v>938</v>
      </c>
      <c r="F110" s="9" t="s">
        <v>939</v>
      </c>
      <c r="G110" s="9" t="s">
        <v>940</v>
      </c>
      <c r="H110" s="7" t="s">
        <v>941</v>
      </c>
      <c r="I110" s="8" t="s">
        <v>1317</v>
      </c>
      <c r="J110" s="9" t="s">
        <v>1318</v>
      </c>
      <c r="K110" s="9" t="s">
        <v>1319</v>
      </c>
      <c r="L110" s="9" t="s">
        <v>1553</v>
      </c>
      <c r="M110" s="9" t="s">
        <v>1554</v>
      </c>
      <c r="N110" s="7" t="s">
        <v>1555</v>
      </c>
      <c r="O110" s="8" t="s">
        <v>2253</v>
      </c>
      <c r="P110" s="9" t="s">
        <v>2254</v>
      </c>
      <c r="Q110" s="9" t="s">
        <v>2255</v>
      </c>
      <c r="R110" s="9" t="s">
        <v>2256</v>
      </c>
      <c r="S110" s="9" t="s">
        <v>2257</v>
      </c>
      <c r="T110" s="7" t="s">
        <v>2258</v>
      </c>
    </row>
    <row r="111" spans="1:20" x14ac:dyDescent="0.2">
      <c r="A111" s="8" t="s">
        <v>28</v>
      </c>
      <c r="B111" s="7" t="s">
        <v>27</v>
      </c>
      <c r="C111" s="8" t="s">
        <v>942</v>
      </c>
      <c r="D111" s="9" t="s">
        <v>943</v>
      </c>
      <c r="E111" s="9" t="s">
        <v>944</v>
      </c>
      <c r="F111" s="9" t="s">
        <v>945</v>
      </c>
      <c r="G111" s="9" t="s">
        <v>946</v>
      </c>
      <c r="H111" s="7" t="s">
        <v>947</v>
      </c>
      <c r="I111" s="8" t="s">
        <v>1556</v>
      </c>
      <c r="J111" s="9" t="s">
        <v>1557</v>
      </c>
      <c r="K111" s="9" t="s">
        <v>1558</v>
      </c>
      <c r="L111" s="9" t="s">
        <v>1559</v>
      </c>
      <c r="M111" s="9" t="s">
        <v>1560</v>
      </c>
      <c r="N111" s="7" t="s">
        <v>1561</v>
      </c>
      <c r="O111" s="8" t="s">
        <v>2259</v>
      </c>
      <c r="P111" s="9" t="s">
        <v>2260</v>
      </c>
      <c r="Q111" s="9" t="s">
        <v>2261</v>
      </c>
      <c r="R111" s="9" t="s">
        <v>2262</v>
      </c>
      <c r="S111" s="9" t="s">
        <v>2263</v>
      </c>
      <c r="T111" s="7" t="s">
        <v>2264</v>
      </c>
    </row>
    <row r="112" spans="1:20" x14ac:dyDescent="0.2">
      <c r="A112" s="8" t="s">
        <v>26</v>
      </c>
      <c r="B112" s="7" t="s">
        <v>25</v>
      </c>
      <c r="C112" s="8" t="s">
        <v>948</v>
      </c>
      <c r="D112" s="9" t="s">
        <v>949</v>
      </c>
      <c r="E112" s="9" t="s">
        <v>950</v>
      </c>
      <c r="F112" s="9" t="s">
        <v>951</v>
      </c>
      <c r="G112" s="9" t="s">
        <v>952</v>
      </c>
      <c r="H112" s="7" t="s">
        <v>953</v>
      </c>
      <c r="I112" s="8" t="s">
        <v>1562</v>
      </c>
      <c r="J112" s="9" t="s">
        <v>1563</v>
      </c>
      <c r="K112" s="9" t="s">
        <v>1564</v>
      </c>
      <c r="L112" s="9" t="s">
        <v>1565</v>
      </c>
      <c r="M112" s="9" t="s">
        <v>1566</v>
      </c>
      <c r="N112" s="7" t="s">
        <v>1567</v>
      </c>
      <c r="O112" s="8" t="s">
        <v>2265</v>
      </c>
      <c r="P112" s="9" t="s">
        <v>2266</v>
      </c>
      <c r="Q112" s="9" t="s">
        <v>2267</v>
      </c>
      <c r="R112" s="9" t="s">
        <v>2268</v>
      </c>
      <c r="S112" s="9" t="s">
        <v>2269</v>
      </c>
      <c r="T112" s="7" t="s">
        <v>2270</v>
      </c>
    </row>
    <row r="113" spans="1:20" x14ac:dyDescent="0.2">
      <c r="A113" s="8" t="s">
        <v>22</v>
      </c>
      <c r="B113" s="7" t="s">
        <v>21</v>
      </c>
      <c r="C113" s="8" t="s">
        <v>954</v>
      </c>
      <c r="D113" s="9" t="s">
        <v>955</v>
      </c>
      <c r="E113" s="9" t="s">
        <v>956</v>
      </c>
      <c r="F113" s="9" t="s">
        <v>957</v>
      </c>
      <c r="G113" s="9" t="s">
        <v>958</v>
      </c>
      <c r="H113" s="7" t="s">
        <v>959</v>
      </c>
      <c r="I113" s="8" t="s">
        <v>1568</v>
      </c>
      <c r="J113" s="9" t="s">
        <v>1569</v>
      </c>
      <c r="K113" s="9" t="s">
        <v>1570</v>
      </c>
      <c r="L113" s="9" t="s">
        <v>1571</v>
      </c>
      <c r="M113" s="9" t="s">
        <v>1572</v>
      </c>
      <c r="N113" s="7" t="s">
        <v>1573</v>
      </c>
      <c r="O113" s="8" t="s">
        <v>2271</v>
      </c>
      <c r="P113" s="9" t="s">
        <v>2272</v>
      </c>
      <c r="Q113" s="9" t="s">
        <v>2273</v>
      </c>
      <c r="R113" s="9" t="s">
        <v>2274</v>
      </c>
      <c r="S113" s="9" t="s">
        <v>2275</v>
      </c>
      <c r="T113" s="7" t="s">
        <v>2276</v>
      </c>
    </row>
    <row r="114" spans="1:20" x14ac:dyDescent="0.2">
      <c r="A114" s="8" t="s">
        <v>19</v>
      </c>
      <c r="B114" s="7" t="s">
        <v>18</v>
      </c>
      <c r="C114" s="8" t="s">
        <v>960</v>
      </c>
      <c r="D114" s="9" t="s">
        <v>961</v>
      </c>
      <c r="E114" s="9" t="s">
        <v>962</v>
      </c>
      <c r="F114" s="9" t="s">
        <v>963</v>
      </c>
      <c r="G114" s="9" t="s">
        <v>964</v>
      </c>
      <c r="H114" s="7" t="s">
        <v>965</v>
      </c>
      <c r="I114" s="8" t="s">
        <v>1039</v>
      </c>
      <c r="J114" s="9" t="s">
        <v>1040</v>
      </c>
      <c r="K114" s="9" t="s">
        <v>1041</v>
      </c>
      <c r="L114" s="9" t="s">
        <v>1574</v>
      </c>
      <c r="M114" s="9" t="s">
        <v>1575</v>
      </c>
      <c r="N114" s="7" t="s">
        <v>1044</v>
      </c>
      <c r="O114" s="8" t="s">
        <v>2277</v>
      </c>
      <c r="P114" s="9" t="s">
        <v>2278</v>
      </c>
      <c r="Q114" s="9" t="s">
        <v>2279</v>
      </c>
      <c r="R114" s="9" t="s">
        <v>2280</v>
      </c>
      <c r="S114" s="9" t="s">
        <v>2281</v>
      </c>
      <c r="T114" s="7" t="s">
        <v>2282</v>
      </c>
    </row>
    <row r="115" spans="1:20" x14ac:dyDescent="0.2">
      <c r="A115" s="8" t="s">
        <v>17</v>
      </c>
      <c r="B115" s="7" t="s">
        <v>16</v>
      </c>
      <c r="C115" s="8" t="s">
        <v>966</v>
      </c>
      <c r="D115" s="9" t="s">
        <v>967</v>
      </c>
      <c r="E115" s="9" t="s">
        <v>968</v>
      </c>
      <c r="F115" s="9" t="s">
        <v>969</v>
      </c>
      <c r="G115" s="9" t="s">
        <v>970</v>
      </c>
      <c r="H115" s="7" t="s">
        <v>971</v>
      </c>
      <c r="I115" s="8" t="s">
        <v>1576</v>
      </c>
      <c r="J115" s="9" t="s">
        <v>1577</v>
      </c>
      <c r="K115" s="9" t="s">
        <v>1578</v>
      </c>
      <c r="L115" s="9" t="s">
        <v>1579</v>
      </c>
      <c r="M115" s="9" t="s">
        <v>1580</v>
      </c>
      <c r="N115" s="7" t="s">
        <v>1581</v>
      </c>
      <c r="O115" s="8" t="s">
        <v>2283</v>
      </c>
      <c r="P115" s="9" t="s">
        <v>2284</v>
      </c>
      <c r="Q115" s="9" t="s">
        <v>2285</v>
      </c>
      <c r="R115" s="9" t="s">
        <v>2286</v>
      </c>
      <c r="S115" s="9" t="s">
        <v>2287</v>
      </c>
      <c r="T115" s="7" t="s">
        <v>2288</v>
      </c>
    </row>
    <row r="116" spans="1:20" x14ac:dyDescent="0.2">
      <c r="A116" s="8" t="s">
        <v>15</v>
      </c>
      <c r="B116" s="7" t="s">
        <v>14</v>
      </c>
      <c r="C116" s="8" t="s">
        <v>972</v>
      </c>
      <c r="D116" s="9" t="s">
        <v>973</v>
      </c>
      <c r="E116" s="9" t="s">
        <v>974</v>
      </c>
      <c r="F116" s="9" t="s">
        <v>975</v>
      </c>
      <c r="G116" s="9" t="s">
        <v>976</v>
      </c>
      <c r="H116" s="7" t="s">
        <v>977</v>
      </c>
      <c r="I116" s="8" t="s">
        <v>1328</v>
      </c>
      <c r="J116" s="9" t="s">
        <v>1582</v>
      </c>
      <c r="K116" s="9" t="s">
        <v>1583</v>
      </c>
      <c r="L116" s="9" t="s">
        <v>1584</v>
      </c>
      <c r="M116" s="9" t="s">
        <v>1585</v>
      </c>
      <c r="N116" s="7" t="s">
        <v>1586</v>
      </c>
      <c r="O116" s="8" t="s">
        <v>2289</v>
      </c>
      <c r="P116" s="9" t="s">
        <v>2290</v>
      </c>
      <c r="Q116" s="9" t="s">
        <v>2291</v>
      </c>
      <c r="R116" s="9" t="s">
        <v>2292</v>
      </c>
      <c r="S116" s="9" t="s">
        <v>2293</v>
      </c>
      <c r="T116" s="7" t="s">
        <v>2294</v>
      </c>
    </row>
    <row r="117" spans="1:20" x14ac:dyDescent="0.2">
      <c r="A117" s="8" t="s">
        <v>9</v>
      </c>
      <c r="B117" s="7" t="s">
        <v>8</v>
      </c>
      <c r="C117" s="8" t="s">
        <v>978</v>
      </c>
      <c r="D117" s="9" t="s">
        <v>979</v>
      </c>
      <c r="E117" s="9" t="s">
        <v>980</v>
      </c>
      <c r="F117" s="9" t="s">
        <v>981</v>
      </c>
      <c r="G117" s="9" t="s">
        <v>982</v>
      </c>
      <c r="H117" s="7" t="s">
        <v>983</v>
      </c>
      <c r="I117" s="8" t="s">
        <v>1587</v>
      </c>
      <c r="J117" s="9" t="s">
        <v>1588</v>
      </c>
      <c r="K117" s="9" t="s">
        <v>1589</v>
      </c>
      <c r="L117" s="9" t="s">
        <v>1590</v>
      </c>
      <c r="M117" s="9" t="s">
        <v>1591</v>
      </c>
      <c r="N117" s="7" t="s">
        <v>1592</v>
      </c>
      <c r="O117" s="8" t="s">
        <v>2295</v>
      </c>
      <c r="P117" s="9" t="s">
        <v>2296</v>
      </c>
      <c r="Q117" s="9" t="s">
        <v>2297</v>
      </c>
      <c r="R117" s="9" t="s">
        <v>2298</v>
      </c>
      <c r="S117" s="9" t="s">
        <v>2299</v>
      </c>
      <c r="T117" s="7" t="s">
        <v>2300</v>
      </c>
    </row>
    <row r="118" spans="1:20" x14ac:dyDescent="0.2">
      <c r="A118" s="8" t="s">
        <v>7</v>
      </c>
      <c r="B118" s="7" t="s">
        <v>6</v>
      </c>
      <c r="C118" s="8" t="s">
        <v>984</v>
      </c>
      <c r="D118" s="9" t="s">
        <v>985</v>
      </c>
      <c r="E118" s="9" t="s">
        <v>986</v>
      </c>
      <c r="F118" s="9" t="s">
        <v>987</v>
      </c>
      <c r="G118" s="9" t="s">
        <v>988</v>
      </c>
      <c r="H118" s="7" t="s">
        <v>989</v>
      </c>
      <c r="I118" s="8" t="s">
        <v>1593</v>
      </c>
      <c r="J118" s="9" t="s">
        <v>1594</v>
      </c>
      <c r="K118" s="9" t="s">
        <v>1595</v>
      </c>
      <c r="L118" s="9" t="s">
        <v>1596</v>
      </c>
      <c r="M118" s="9" t="s">
        <v>1597</v>
      </c>
      <c r="N118" s="7" t="s">
        <v>1598</v>
      </c>
      <c r="O118" s="8" t="s">
        <v>2301</v>
      </c>
      <c r="P118" s="9" t="s">
        <v>2302</v>
      </c>
      <c r="Q118" s="9" t="s">
        <v>2303</v>
      </c>
      <c r="R118" s="9" t="s">
        <v>2304</v>
      </c>
      <c r="S118" s="9" t="s">
        <v>2305</v>
      </c>
      <c r="T118" s="7" t="s">
        <v>2306</v>
      </c>
    </row>
    <row r="119" spans="1:20" x14ac:dyDescent="0.2">
      <c r="A119" s="8" t="s">
        <v>5</v>
      </c>
      <c r="B119" s="7" t="s">
        <v>4</v>
      </c>
      <c r="C119" s="8" t="s">
        <v>990</v>
      </c>
      <c r="D119" s="9" t="s">
        <v>991</v>
      </c>
      <c r="E119" s="9" t="s">
        <v>992</v>
      </c>
      <c r="F119" s="9" t="s">
        <v>993</v>
      </c>
      <c r="G119" s="9" t="s">
        <v>994</v>
      </c>
      <c r="H119" s="7" t="s">
        <v>995</v>
      </c>
      <c r="I119" s="8" t="s">
        <v>109</v>
      </c>
      <c r="J119" s="9" t="s">
        <v>108</v>
      </c>
      <c r="K119" s="9" t="s">
        <v>1599</v>
      </c>
      <c r="L119" s="9" t="s">
        <v>1600</v>
      </c>
      <c r="M119" s="9" t="s">
        <v>1601</v>
      </c>
      <c r="N119" s="7" t="s">
        <v>1602</v>
      </c>
      <c r="O119" s="8" t="s">
        <v>2307</v>
      </c>
      <c r="P119" s="9" t="s">
        <v>2308</v>
      </c>
      <c r="Q119" s="9" t="s">
        <v>2309</v>
      </c>
      <c r="R119" s="9" t="s">
        <v>2310</v>
      </c>
      <c r="S119" s="9" t="s">
        <v>2311</v>
      </c>
      <c r="T119" s="7" t="s">
        <v>2312</v>
      </c>
    </row>
    <row r="120" spans="1:20" x14ac:dyDescent="0.2">
      <c r="A120" s="8" t="s">
        <v>3</v>
      </c>
      <c r="B120" s="7" t="s">
        <v>2</v>
      </c>
      <c r="C120" s="8" t="s">
        <v>996</v>
      </c>
      <c r="D120" s="9" t="s">
        <v>997</v>
      </c>
      <c r="E120" s="9" t="s">
        <v>998</v>
      </c>
      <c r="F120" s="9" t="s">
        <v>999</v>
      </c>
      <c r="G120" s="9" t="s">
        <v>1000</v>
      </c>
      <c r="H120" s="7" t="s">
        <v>1001</v>
      </c>
      <c r="I120" s="8" t="s">
        <v>206</v>
      </c>
      <c r="J120" s="9" t="s">
        <v>1520</v>
      </c>
      <c r="K120" s="9" t="s">
        <v>1521</v>
      </c>
      <c r="L120" s="9" t="s">
        <v>1603</v>
      </c>
      <c r="M120" s="9" t="s">
        <v>1604</v>
      </c>
      <c r="N120" s="7" t="s">
        <v>1524</v>
      </c>
      <c r="O120" s="8" t="s">
        <v>2313</v>
      </c>
      <c r="P120" s="9" t="s">
        <v>2314</v>
      </c>
      <c r="Q120" s="9" t="s">
        <v>2315</v>
      </c>
      <c r="R120" s="9" t="s">
        <v>2316</v>
      </c>
      <c r="S120" s="9" t="s">
        <v>2317</v>
      </c>
      <c r="T120" s="7" t="s">
        <v>2318</v>
      </c>
    </row>
    <row r="121" spans="1:20" x14ac:dyDescent="0.2">
      <c r="A121" s="8" t="s">
        <v>1</v>
      </c>
      <c r="B121" s="7" t="s">
        <v>0</v>
      </c>
      <c r="C121" s="8" t="s">
        <v>1002</v>
      </c>
      <c r="D121" s="9" t="s">
        <v>1003</v>
      </c>
      <c r="E121" s="9" t="s">
        <v>1004</v>
      </c>
      <c r="F121" s="9" t="s">
        <v>1005</v>
      </c>
      <c r="G121" s="9" t="s">
        <v>1006</v>
      </c>
      <c r="H121" s="7" t="s">
        <v>1007</v>
      </c>
      <c r="I121" s="8" t="s">
        <v>1605</v>
      </c>
      <c r="J121" s="9" t="s">
        <v>1606</v>
      </c>
      <c r="K121" s="9" t="s">
        <v>1607</v>
      </c>
      <c r="L121" s="9" t="s">
        <v>1608</v>
      </c>
      <c r="M121" s="9" t="s">
        <v>1609</v>
      </c>
      <c r="N121" s="7" t="s">
        <v>1610</v>
      </c>
      <c r="O121" s="8" t="s">
        <v>2319</v>
      </c>
      <c r="P121" s="9" t="s">
        <v>2320</v>
      </c>
      <c r="Q121" s="9" t="s">
        <v>2321</v>
      </c>
      <c r="R121" s="9" t="s">
        <v>2322</v>
      </c>
      <c r="S121" s="9" t="s">
        <v>2323</v>
      </c>
      <c r="T121" s="7" t="s">
        <v>2324</v>
      </c>
    </row>
  </sheetData>
  <sortState xmlns:xlrd2="http://schemas.microsoft.com/office/spreadsheetml/2017/richdata2" ref="A2:T121">
    <sortCondition ref="B1:B1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D256-FF55-4583-9400-71D3F8A20CA1}">
  <dimension ref="A1:AH121"/>
  <sheetViews>
    <sheetView tabSelected="1" workbookViewId="0">
      <pane ySplit="1" topLeftCell="A2" activePane="bottomLeft" state="frozen"/>
      <selection pane="bottomLeft" activeCell="E20" sqref="E20"/>
    </sheetView>
  </sheetViews>
  <sheetFormatPr defaultColWidth="9.140625" defaultRowHeight="12.75" x14ac:dyDescent="0.2"/>
  <cols>
    <col min="1" max="1" width="6" style="8" bestFit="1" customWidth="1"/>
    <col min="2" max="2" width="11.7109375" style="7" bestFit="1" customWidth="1"/>
    <col min="3" max="3" width="12" style="3" customWidth="1"/>
    <col min="4" max="7" width="12" style="1" customWidth="1"/>
    <col min="8" max="8" width="12" style="2" customWidth="1"/>
    <col min="9" max="9" width="11.28515625" style="3" customWidth="1"/>
    <col min="10" max="13" width="11.28515625" style="1" customWidth="1"/>
    <col min="14" max="14" width="11.28515625" style="2" customWidth="1"/>
    <col min="15" max="15" width="13.42578125" style="3" customWidth="1"/>
    <col min="16" max="19" width="13.42578125" style="1" customWidth="1"/>
    <col min="20" max="20" width="13.42578125" style="2" customWidth="1"/>
    <col min="21" max="21" width="9.85546875" style="6" bestFit="1" customWidth="1"/>
    <col min="22" max="24" width="9.85546875" style="5" bestFit="1" customWidth="1"/>
    <col min="25" max="25" width="10.140625" style="5" bestFit="1" customWidth="1"/>
    <col min="26" max="26" width="9.85546875" style="4" bestFit="1" customWidth="1"/>
    <col min="27" max="27" width="9.85546875" style="6" bestFit="1" customWidth="1"/>
    <col min="28" max="30" width="9.85546875" style="5" bestFit="1" customWidth="1"/>
    <col min="31" max="31" width="10.140625" style="5" bestFit="1" customWidth="1"/>
    <col min="32" max="32" width="9.85546875" style="4" bestFit="1" customWidth="1"/>
    <col min="33" max="34" width="7.5703125" style="26" customWidth="1"/>
    <col min="35" max="16384" width="9.140625" style="1"/>
  </cols>
  <sheetData>
    <row r="1" spans="1:34" s="20" customFormat="1" ht="26.25" thickBot="1" x14ac:dyDescent="0.25">
      <c r="A1" s="15" t="s">
        <v>282</v>
      </c>
      <c r="B1" s="14" t="s">
        <v>281</v>
      </c>
      <c r="C1" s="13" t="s">
        <v>280</v>
      </c>
      <c r="D1" s="12" t="s">
        <v>279</v>
      </c>
      <c r="E1" s="12" t="s">
        <v>278</v>
      </c>
      <c r="F1" s="12" t="s">
        <v>277</v>
      </c>
      <c r="G1" s="12" t="s">
        <v>276</v>
      </c>
      <c r="H1" s="11" t="s">
        <v>275</v>
      </c>
      <c r="I1" s="13" t="s">
        <v>274</v>
      </c>
      <c r="J1" s="12" t="s">
        <v>273</v>
      </c>
      <c r="K1" s="12" t="s">
        <v>272</v>
      </c>
      <c r="L1" s="12" t="s">
        <v>271</v>
      </c>
      <c r="M1" s="12" t="s">
        <v>270</v>
      </c>
      <c r="N1" s="11" t="s">
        <v>269</v>
      </c>
      <c r="O1" s="13" t="s">
        <v>268</v>
      </c>
      <c r="P1" s="12" t="s">
        <v>267</v>
      </c>
      <c r="Q1" s="12" t="s">
        <v>266</v>
      </c>
      <c r="R1" s="12" t="s">
        <v>265</v>
      </c>
      <c r="S1" s="12" t="s">
        <v>264</v>
      </c>
      <c r="T1" s="11" t="s">
        <v>263</v>
      </c>
      <c r="U1" s="21" t="s">
        <v>294</v>
      </c>
      <c r="V1" s="22" t="s">
        <v>293</v>
      </c>
      <c r="W1" s="22" t="s">
        <v>292</v>
      </c>
      <c r="X1" s="22" t="s">
        <v>291</v>
      </c>
      <c r="Y1" s="22" t="s">
        <v>290</v>
      </c>
      <c r="Z1" s="23" t="s">
        <v>289</v>
      </c>
      <c r="AA1" s="21" t="s">
        <v>288</v>
      </c>
      <c r="AB1" s="22" t="s">
        <v>287</v>
      </c>
      <c r="AC1" s="22" t="s">
        <v>286</v>
      </c>
      <c r="AD1" s="22" t="s">
        <v>285</v>
      </c>
      <c r="AE1" s="22" t="s">
        <v>284</v>
      </c>
      <c r="AF1" s="23" t="s">
        <v>283</v>
      </c>
      <c r="AG1" s="24" t="s">
        <v>295</v>
      </c>
      <c r="AH1" s="24" t="s">
        <v>296</v>
      </c>
    </row>
    <row r="2" spans="1:34" x14ac:dyDescent="0.2">
      <c r="A2" s="8" t="s">
        <v>262</v>
      </c>
      <c r="B2" s="7" t="s">
        <v>261</v>
      </c>
      <c r="C2" s="27" t="str">
        <f>RIGHT(AMI_Display!C2,LEN(AMI_Display!C2)-2)</f>
        <v>21,059</v>
      </c>
      <c r="D2" s="28" t="str">
        <f>MID(AMI_Display!D2,SEARCH("-",AMI_Display!D2)+2,LEN(AMI_Display!D2)-SEARCH("-",AMI_Display!D2)+1)</f>
        <v>35,098</v>
      </c>
      <c r="E2" s="28" t="str">
        <f>MID(AMI_Display!E2,SEARCH("-",AMI_Display!E2)+2,LEN(AMI_Display!E2)-SEARCH("-",AMI_Display!E2)+1)</f>
        <v>56,157</v>
      </c>
      <c r="F2" s="28" t="str">
        <f>MID(AMI_Display!F2,SEARCH("-",AMI_Display!F2)+2,LEN(AMI_Display!F2)-SEARCH("-",AMI_Display!F2)+1)</f>
        <v>84,235</v>
      </c>
      <c r="G2" s="28" t="str">
        <f>MID(AMI_Display!G2,SEARCH("-",AMI_Display!G2)+2,LEN(AMI_Display!G2)-SEARCH("-",AMI_Display!G2)+1)</f>
        <v>105,294</v>
      </c>
      <c r="H2" s="29">
        <f>G2+1</f>
        <v>105295</v>
      </c>
      <c r="I2" s="27" t="str">
        <f>RIGHT(AMI_Display!I2,LEN(AMI_Display!I2)-2)</f>
        <v>526</v>
      </c>
      <c r="J2" s="28" t="str">
        <f>MID(AMI_Display!J2,SEARCH("-",AMI_Display!J2)+2,LEN(AMI_Display!J2)-SEARCH("-",AMI_Display!J2)+1)</f>
        <v>877</v>
      </c>
      <c r="K2" s="28" t="str">
        <f>MID(AMI_Display!K2,SEARCH("-",AMI_Display!K2)+2,LEN(AMI_Display!K2)-SEARCH("-",AMI_Display!K2)+1)</f>
        <v>1,404</v>
      </c>
      <c r="L2" s="28" t="str">
        <f>MID(AMI_Display!L2,SEARCH("-",AMI_Display!L2)+2,LEN(AMI_Display!L2)-SEARCH("-",AMI_Display!L2)+1)</f>
        <v>2,106</v>
      </c>
      <c r="M2" s="28" t="str">
        <f>MID(AMI_Display!M2,SEARCH("-",AMI_Display!M2)+2,LEN(AMI_Display!M2)-SEARCH("-",AMI_Display!M2)+1)</f>
        <v>2,632</v>
      </c>
      <c r="N2" s="29">
        <f>M2+1</f>
        <v>2633</v>
      </c>
      <c r="O2" s="27" t="str">
        <f>RIGHT(AMI_Display!O2,LEN(AMI_Display!O2)-2)</f>
        <v>68,299</v>
      </c>
      <c r="P2" s="28" t="str">
        <f>MID(AMI_Display!P2,SEARCH("-",AMI_Display!P2)+2,LEN(AMI_Display!P2)-SEARCH("-",AMI_Display!P2)+1)</f>
        <v>113,831</v>
      </c>
      <c r="Q2" s="28" t="str">
        <f>MID(AMI_Display!Q2,SEARCH("-",AMI_Display!Q2)+2,LEN(AMI_Display!Q2)-SEARCH("-",AMI_Display!Q2)+1)</f>
        <v>182,130</v>
      </c>
      <c r="R2" s="28" t="str">
        <f>MID(AMI_Display!R2,SEARCH("-",AMI_Display!R2)+2,LEN(AMI_Display!R2)-SEARCH("-",AMI_Display!R2)+1)</f>
        <v>273,195</v>
      </c>
      <c r="S2" s="28" t="str">
        <f>MID(AMI_Display!S2,SEARCH("-",AMI_Display!S2)+2,LEN(AMI_Display!S2)-SEARCH("-",AMI_Display!S2)+1)</f>
        <v>341,494</v>
      </c>
      <c r="T2" s="29">
        <f>S2+1</f>
        <v>341495</v>
      </c>
      <c r="U2" s="19">
        <v>158</v>
      </c>
      <c r="V2" s="18">
        <v>20</v>
      </c>
      <c r="W2" s="17">
        <v>70</v>
      </c>
      <c r="X2" s="17">
        <v>16</v>
      </c>
      <c r="Y2" s="17">
        <v>16</v>
      </c>
      <c r="Z2" s="16">
        <v>17</v>
      </c>
      <c r="AA2" s="19">
        <v>74</v>
      </c>
      <c r="AB2" s="18">
        <v>25</v>
      </c>
      <c r="AC2" s="17">
        <v>104</v>
      </c>
      <c r="AD2" s="17">
        <v>29</v>
      </c>
      <c r="AE2" s="17">
        <v>64</v>
      </c>
      <c r="AF2" s="16">
        <v>88</v>
      </c>
      <c r="AG2" s="25">
        <f>SUM(U2:Z2)</f>
        <v>297</v>
      </c>
      <c r="AH2" s="25">
        <f>SUM(AA2:AF2)</f>
        <v>384</v>
      </c>
    </row>
    <row r="3" spans="1:34" x14ac:dyDescent="0.2">
      <c r="A3" s="8" t="s">
        <v>260</v>
      </c>
      <c r="B3" s="7" t="s">
        <v>259</v>
      </c>
      <c r="C3" s="27" t="str">
        <f>RIGHT(AMI_Display!C3,LEN(AMI_Display!C3)-2)</f>
        <v>22,703</v>
      </c>
      <c r="D3" s="28" t="str">
        <f>MID(AMI_Display!D3,SEARCH("-",AMI_Display!D3)+2,LEN(AMI_Display!D3)-SEARCH("-",AMI_Display!D3)+1)</f>
        <v>37,839</v>
      </c>
      <c r="E3" s="28" t="str">
        <f>MID(AMI_Display!E3,SEARCH("-",AMI_Display!E3)+2,LEN(AMI_Display!E3)-SEARCH("-",AMI_Display!E3)+1)</f>
        <v>60,542</v>
      </c>
      <c r="F3" s="28" t="str">
        <f>MID(AMI_Display!F3,SEARCH("-",AMI_Display!F3)+2,LEN(AMI_Display!F3)-SEARCH("-",AMI_Display!F3)+1)</f>
        <v>90,814</v>
      </c>
      <c r="G3" s="28" t="str">
        <f>MID(AMI_Display!G3,SEARCH("-",AMI_Display!G3)+2,LEN(AMI_Display!G3)-SEARCH("-",AMI_Display!G3)+1)</f>
        <v>113,517</v>
      </c>
      <c r="H3" s="29">
        <f t="shared" ref="H3:H66" si="0">G3+1</f>
        <v>113518</v>
      </c>
      <c r="I3" s="27" t="str">
        <f>RIGHT(AMI_Display!I3,LEN(AMI_Display!I3)-2)</f>
        <v>568</v>
      </c>
      <c r="J3" s="28" t="str">
        <f>MID(AMI_Display!J3,SEARCH("-",AMI_Display!J3)+2,LEN(AMI_Display!J3)-SEARCH("-",AMI_Display!J3)+1)</f>
        <v>946</v>
      </c>
      <c r="K3" s="28" t="str">
        <f>MID(AMI_Display!K3,SEARCH("-",AMI_Display!K3)+2,LEN(AMI_Display!K3)-SEARCH("-",AMI_Display!K3)+1)</f>
        <v>1,514</v>
      </c>
      <c r="L3" s="28" t="str">
        <f>MID(AMI_Display!L3,SEARCH("-",AMI_Display!L3)+2,LEN(AMI_Display!L3)-SEARCH("-",AMI_Display!L3)+1)</f>
        <v>2,270</v>
      </c>
      <c r="M3" s="28" t="str">
        <f>MID(AMI_Display!M3,SEARCH("-",AMI_Display!M3)+2,LEN(AMI_Display!M3)-SEARCH("-",AMI_Display!M3)+1)</f>
        <v>2,838</v>
      </c>
      <c r="N3" s="29">
        <f t="shared" ref="N3:N66" si="1">M3+1</f>
        <v>2839</v>
      </c>
      <c r="O3" s="27" t="str">
        <f>RIGHT(AMI_Display!O3,LEN(AMI_Display!O3)-2)</f>
        <v>73,633</v>
      </c>
      <c r="P3" s="28" t="str">
        <f>MID(AMI_Display!P3,SEARCH("-",AMI_Display!P3)+2,LEN(AMI_Display!P3)-SEARCH("-",AMI_Display!P3)+1)</f>
        <v>122,721</v>
      </c>
      <c r="Q3" s="28" t="str">
        <f>MID(AMI_Display!Q3,SEARCH("-",AMI_Display!Q3)+2,LEN(AMI_Display!Q3)-SEARCH("-",AMI_Display!Q3)+1)</f>
        <v>196,354</v>
      </c>
      <c r="R3" s="28" t="str">
        <f>MID(AMI_Display!R3,SEARCH("-",AMI_Display!R3)+2,LEN(AMI_Display!R3)-SEARCH("-",AMI_Display!R3)+1)</f>
        <v>294,531</v>
      </c>
      <c r="S3" s="28" t="str">
        <f>MID(AMI_Display!S3,SEARCH("-",AMI_Display!S3)+2,LEN(AMI_Display!S3)-SEARCH("-",AMI_Display!S3)+1)</f>
        <v>368,163</v>
      </c>
      <c r="T3" s="29">
        <f t="shared" ref="T3:T66" si="2">S3+1</f>
        <v>368164</v>
      </c>
      <c r="U3" s="19">
        <v>347</v>
      </c>
      <c r="V3" s="18">
        <v>33</v>
      </c>
      <c r="W3" s="17">
        <v>44</v>
      </c>
      <c r="X3" s="17">
        <v>78</v>
      </c>
      <c r="Y3" s="17">
        <v>1</v>
      </c>
      <c r="Z3" s="16">
        <v>8</v>
      </c>
      <c r="AA3" s="19">
        <v>197</v>
      </c>
      <c r="AB3" s="18">
        <v>51</v>
      </c>
      <c r="AC3" s="17">
        <v>123</v>
      </c>
      <c r="AD3" s="17">
        <v>250</v>
      </c>
      <c r="AE3" s="17">
        <v>0</v>
      </c>
      <c r="AF3" s="16">
        <v>26</v>
      </c>
      <c r="AG3" s="25">
        <f>SUM(U3:Z3)</f>
        <v>511</v>
      </c>
      <c r="AH3" s="25">
        <f>SUM(AA3:AF3)</f>
        <v>647</v>
      </c>
    </row>
    <row r="4" spans="1:34" x14ac:dyDescent="0.2">
      <c r="A4" s="8" t="s">
        <v>258</v>
      </c>
      <c r="B4" s="7" t="s">
        <v>257</v>
      </c>
      <c r="C4" s="27" t="str">
        <f>RIGHT(AMI_Display!C4,LEN(AMI_Display!C4)-2)</f>
        <v>27,323</v>
      </c>
      <c r="D4" s="28" t="str">
        <f>MID(AMI_Display!D4,SEARCH("-",AMI_Display!D4)+2,LEN(AMI_Display!D4)-SEARCH("-",AMI_Display!D4)+1)</f>
        <v>45,539</v>
      </c>
      <c r="E4" s="28" t="str">
        <f>MID(AMI_Display!E4,SEARCH("-",AMI_Display!E4)+2,LEN(AMI_Display!E4)-SEARCH("-",AMI_Display!E4)+1)</f>
        <v>72,862</v>
      </c>
      <c r="F4" s="28" t="str">
        <f>MID(AMI_Display!F4,SEARCH("-",AMI_Display!F4)+2,LEN(AMI_Display!F4)-SEARCH("-",AMI_Display!F4)+1)</f>
        <v>109,294</v>
      </c>
      <c r="G4" s="28" t="str">
        <f>MID(AMI_Display!G4,SEARCH("-",AMI_Display!G4)+2,LEN(AMI_Display!G4)-SEARCH("-",AMI_Display!G4)+1)</f>
        <v>136,617</v>
      </c>
      <c r="H4" s="29">
        <f t="shared" si="0"/>
        <v>136618</v>
      </c>
      <c r="I4" s="27" t="str">
        <f>RIGHT(AMI_Display!I4,LEN(AMI_Display!I4)-2)</f>
        <v>683</v>
      </c>
      <c r="J4" s="28" t="str">
        <f>MID(AMI_Display!J4,SEARCH("-",AMI_Display!J4)+2,LEN(AMI_Display!J4)-SEARCH("-",AMI_Display!J4)+1)</f>
        <v>1,138</v>
      </c>
      <c r="K4" s="28" t="str">
        <f>MID(AMI_Display!K4,SEARCH("-",AMI_Display!K4)+2,LEN(AMI_Display!K4)-SEARCH("-",AMI_Display!K4)+1)</f>
        <v>1,822</v>
      </c>
      <c r="L4" s="28" t="str">
        <f>MID(AMI_Display!L4,SEARCH("-",AMI_Display!L4)+2,LEN(AMI_Display!L4)-SEARCH("-",AMI_Display!L4)+1)</f>
        <v>2,732</v>
      </c>
      <c r="M4" s="28" t="str">
        <f>MID(AMI_Display!M4,SEARCH("-",AMI_Display!M4)+2,LEN(AMI_Display!M4)-SEARCH("-",AMI_Display!M4)+1)</f>
        <v>3,415</v>
      </c>
      <c r="N4" s="29">
        <f t="shared" si="1"/>
        <v>3416</v>
      </c>
      <c r="O4" s="27" t="str">
        <f>RIGHT(AMI_Display!O4,LEN(AMI_Display!O4)-2)</f>
        <v>88,616</v>
      </c>
      <c r="P4" s="28" t="str">
        <f>MID(AMI_Display!P4,SEARCH("-",AMI_Display!P4)+2,LEN(AMI_Display!P4)-SEARCH("-",AMI_Display!P4)+1)</f>
        <v>147,694</v>
      </c>
      <c r="Q4" s="28" t="str">
        <f>MID(AMI_Display!Q4,SEARCH("-",AMI_Display!Q4)+2,LEN(AMI_Display!Q4)-SEARCH("-",AMI_Display!Q4)+1)</f>
        <v>236,310</v>
      </c>
      <c r="R4" s="28" t="str">
        <f>MID(AMI_Display!R4,SEARCH("-",AMI_Display!R4)+2,LEN(AMI_Display!R4)-SEARCH("-",AMI_Display!R4)+1)</f>
        <v>354,466</v>
      </c>
      <c r="S4" s="28" t="str">
        <f>MID(AMI_Display!S4,SEARCH("-",AMI_Display!S4)+2,LEN(AMI_Display!S4)-SEARCH("-",AMI_Display!S4)+1)</f>
        <v>443,082</v>
      </c>
      <c r="T4" s="29">
        <f t="shared" si="2"/>
        <v>443083</v>
      </c>
      <c r="U4" s="19">
        <v>328</v>
      </c>
      <c r="V4" s="18">
        <v>64</v>
      </c>
      <c r="W4" s="17">
        <v>0</v>
      </c>
      <c r="X4" s="17">
        <v>26</v>
      </c>
      <c r="Y4" s="17">
        <v>34</v>
      </c>
      <c r="Z4" s="16">
        <v>0</v>
      </c>
      <c r="AA4" s="19">
        <v>103</v>
      </c>
      <c r="AB4" s="18">
        <v>207</v>
      </c>
      <c r="AC4" s="17">
        <v>176</v>
      </c>
      <c r="AD4" s="17">
        <v>235</v>
      </c>
      <c r="AE4" s="17">
        <v>182</v>
      </c>
      <c r="AF4" s="16">
        <v>0</v>
      </c>
      <c r="AG4" s="25">
        <f>SUM(U4:Z4)</f>
        <v>452</v>
      </c>
      <c r="AH4" s="25">
        <f>SUM(AA4:AF4)</f>
        <v>903</v>
      </c>
    </row>
    <row r="5" spans="1:34" x14ac:dyDescent="0.2">
      <c r="A5" s="8" t="s">
        <v>256</v>
      </c>
      <c r="B5" s="7" t="s">
        <v>255</v>
      </c>
      <c r="C5" s="27" t="str">
        <f>RIGHT(AMI_Display!C5,LEN(AMI_Display!C5)-2)</f>
        <v>22,933</v>
      </c>
      <c r="D5" s="28" t="str">
        <f>MID(AMI_Display!D5,SEARCH("-",AMI_Display!D5)+2,LEN(AMI_Display!D5)-SEARCH("-",AMI_Display!D5)+1)</f>
        <v>38,221</v>
      </c>
      <c r="E5" s="28" t="str">
        <f>MID(AMI_Display!E5,SEARCH("-",AMI_Display!E5)+2,LEN(AMI_Display!E5)-SEARCH("-",AMI_Display!E5)+1)</f>
        <v>61,154</v>
      </c>
      <c r="F5" s="28" t="str">
        <f>MID(AMI_Display!F5,SEARCH("-",AMI_Display!F5)+2,LEN(AMI_Display!F5)-SEARCH("-",AMI_Display!F5)+1)</f>
        <v>91,730</v>
      </c>
      <c r="G5" s="28" t="str">
        <f>MID(AMI_Display!G5,SEARCH("-",AMI_Display!G5)+2,LEN(AMI_Display!G5)-SEARCH("-",AMI_Display!G5)+1)</f>
        <v>114,663</v>
      </c>
      <c r="H5" s="29">
        <f t="shared" si="0"/>
        <v>114664</v>
      </c>
      <c r="I5" s="27" t="str">
        <f>RIGHT(AMI_Display!I5,LEN(AMI_Display!I5)-2)</f>
        <v>573</v>
      </c>
      <c r="J5" s="28" t="str">
        <f>MID(AMI_Display!J5,SEARCH("-",AMI_Display!J5)+2,LEN(AMI_Display!J5)-SEARCH("-",AMI_Display!J5)+1)</f>
        <v>956</v>
      </c>
      <c r="K5" s="28" t="str">
        <f>MID(AMI_Display!K5,SEARCH("-",AMI_Display!K5)+2,LEN(AMI_Display!K5)-SEARCH("-",AMI_Display!K5)+1)</f>
        <v>1,529</v>
      </c>
      <c r="L5" s="28" t="str">
        <f>MID(AMI_Display!L5,SEARCH("-",AMI_Display!L5)+2,LEN(AMI_Display!L5)-SEARCH("-",AMI_Display!L5)+1)</f>
        <v>2,293</v>
      </c>
      <c r="M5" s="28" t="str">
        <f>MID(AMI_Display!M5,SEARCH("-",AMI_Display!M5)+2,LEN(AMI_Display!M5)-SEARCH("-",AMI_Display!M5)+1)</f>
        <v>2,867</v>
      </c>
      <c r="N5" s="29">
        <f t="shared" si="1"/>
        <v>2868</v>
      </c>
      <c r="O5" s="27" t="str">
        <f>RIGHT(AMI_Display!O5,LEN(AMI_Display!O5)-2)</f>
        <v>74,376</v>
      </c>
      <c r="P5" s="28" t="str">
        <f>MID(AMI_Display!P5,SEARCH("-",AMI_Display!P5)+2,LEN(AMI_Display!P5)-SEARCH("-",AMI_Display!P5)+1)</f>
        <v>123,960</v>
      </c>
      <c r="Q5" s="28" t="str">
        <f>MID(AMI_Display!Q5,SEARCH("-",AMI_Display!Q5)+2,LEN(AMI_Display!Q5)-SEARCH("-",AMI_Display!Q5)+1)</f>
        <v>198,336</v>
      </c>
      <c r="R5" s="28" t="str">
        <f>MID(AMI_Display!R5,SEARCH("-",AMI_Display!R5)+2,LEN(AMI_Display!R5)-SEARCH("-",AMI_Display!R5)+1)</f>
        <v>297,504</v>
      </c>
      <c r="S5" s="28" t="str">
        <f>MID(AMI_Display!S5,SEARCH("-",AMI_Display!S5)+2,LEN(AMI_Display!S5)-SEARCH("-",AMI_Display!S5)+1)</f>
        <v>371,880</v>
      </c>
      <c r="T5" s="29">
        <f t="shared" si="2"/>
        <v>371881</v>
      </c>
      <c r="U5" s="19">
        <v>49</v>
      </c>
      <c r="V5" s="18">
        <v>6</v>
      </c>
      <c r="W5" s="17">
        <v>3</v>
      </c>
      <c r="X5" s="17">
        <v>29</v>
      </c>
      <c r="Y5" s="17">
        <v>0</v>
      </c>
      <c r="Z5" s="16">
        <v>0</v>
      </c>
      <c r="AA5" s="19">
        <v>42</v>
      </c>
      <c r="AB5" s="18">
        <v>32</v>
      </c>
      <c r="AC5" s="17">
        <v>26</v>
      </c>
      <c r="AD5" s="17">
        <v>11</v>
      </c>
      <c r="AE5" s="17">
        <v>48</v>
      </c>
      <c r="AF5" s="16">
        <v>21</v>
      </c>
      <c r="AG5" s="25">
        <f>SUM(U5:Z5)</f>
        <v>87</v>
      </c>
      <c r="AH5" s="25">
        <f>SUM(AA5:AF5)</f>
        <v>180</v>
      </c>
    </row>
    <row r="6" spans="1:34" x14ac:dyDescent="0.2">
      <c r="A6" s="8" t="s">
        <v>254</v>
      </c>
      <c r="B6" s="7" t="s">
        <v>253</v>
      </c>
      <c r="C6" s="27" t="str">
        <f>RIGHT(AMI_Display!C6,LEN(AMI_Display!C6)-2)</f>
        <v>21,747</v>
      </c>
      <c r="D6" s="28" t="str">
        <f>MID(AMI_Display!D6,SEARCH("-",AMI_Display!D6)+2,LEN(AMI_Display!D6)-SEARCH("-",AMI_Display!D6)+1)</f>
        <v>36,245</v>
      </c>
      <c r="E6" s="28" t="str">
        <f>MID(AMI_Display!E6,SEARCH("-",AMI_Display!E6)+2,LEN(AMI_Display!E6)-SEARCH("-",AMI_Display!E6)+1)</f>
        <v>57,992</v>
      </c>
      <c r="F6" s="28" t="str">
        <f>MID(AMI_Display!F6,SEARCH("-",AMI_Display!F6)+2,LEN(AMI_Display!F6)-SEARCH("-",AMI_Display!F6)+1)</f>
        <v>86,988</v>
      </c>
      <c r="G6" s="28" t="str">
        <f>MID(AMI_Display!G6,SEARCH("-",AMI_Display!G6)+2,LEN(AMI_Display!G6)-SEARCH("-",AMI_Display!G6)+1)</f>
        <v>108,735</v>
      </c>
      <c r="H6" s="29">
        <f t="shared" si="0"/>
        <v>108736</v>
      </c>
      <c r="I6" s="27" t="str">
        <f>RIGHT(AMI_Display!I6,LEN(AMI_Display!I6)-2)</f>
        <v>544</v>
      </c>
      <c r="J6" s="28" t="str">
        <f>MID(AMI_Display!J6,SEARCH("-",AMI_Display!J6)+2,LEN(AMI_Display!J6)-SEARCH("-",AMI_Display!J6)+1)</f>
        <v>906</v>
      </c>
      <c r="K6" s="28" t="str">
        <f>MID(AMI_Display!K6,SEARCH("-",AMI_Display!K6)+2,LEN(AMI_Display!K6)-SEARCH("-",AMI_Display!K6)+1)</f>
        <v>1,450</v>
      </c>
      <c r="L6" s="28" t="str">
        <f>MID(AMI_Display!L6,SEARCH("-",AMI_Display!L6)+2,LEN(AMI_Display!L6)-SEARCH("-",AMI_Display!L6)+1)</f>
        <v>2,175</v>
      </c>
      <c r="M6" s="28" t="str">
        <f>MID(AMI_Display!M6,SEARCH("-",AMI_Display!M6)+2,LEN(AMI_Display!M6)-SEARCH("-",AMI_Display!M6)+1)</f>
        <v>2,718</v>
      </c>
      <c r="N6" s="29">
        <f t="shared" si="1"/>
        <v>2719</v>
      </c>
      <c r="O6" s="27" t="str">
        <f>RIGHT(AMI_Display!O6,LEN(AMI_Display!O6)-2)</f>
        <v>70,531</v>
      </c>
      <c r="P6" s="28" t="str">
        <f>MID(AMI_Display!P6,SEARCH("-",AMI_Display!P6)+2,LEN(AMI_Display!P6)-SEARCH("-",AMI_Display!P6)+1)</f>
        <v>117,551</v>
      </c>
      <c r="Q6" s="28" t="str">
        <f>MID(AMI_Display!Q6,SEARCH("-",AMI_Display!Q6)+2,LEN(AMI_Display!Q6)-SEARCH("-",AMI_Display!Q6)+1)</f>
        <v>188,082</v>
      </c>
      <c r="R6" s="28" t="str">
        <f>MID(AMI_Display!R6,SEARCH("-",AMI_Display!R6)+2,LEN(AMI_Display!R6)-SEARCH("-",AMI_Display!R6)+1)</f>
        <v>282,123</v>
      </c>
      <c r="S6" s="28" t="str">
        <f>MID(AMI_Display!S6,SEARCH("-",AMI_Display!S6)+2,LEN(AMI_Display!S6)-SEARCH("-",AMI_Display!S6)+1)</f>
        <v>352,654</v>
      </c>
      <c r="T6" s="29">
        <f t="shared" si="2"/>
        <v>352655</v>
      </c>
      <c r="U6" s="19">
        <v>901</v>
      </c>
      <c r="V6" s="18">
        <v>208</v>
      </c>
      <c r="W6" s="17">
        <v>93</v>
      </c>
      <c r="X6" s="17">
        <v>50</v>
      </c>
      <c r="Y6" s="17">
        <v>61</v>
      </c>
      <c r="Z6" s="16">
        <v>53</v>
      </c>
      <c r="AA6" s="19">
        <v>227</v>
      </c>
      <c r="AB6" s="18">
        <v>180</v>
      </c>
      <c r="AC6" s="17">
        <v>257</v>
      </c>
      <c r="AD6" s="17">
        <v>271</v>
      </c>
      <c r="AE6" s="17">
        <v>40</v>
      </c>
      <c r="AF6" s="16">
        <v>110</v>
      </c>
      <c r="AG6" s="25">
        <f>SUM(U6:Z6)</f>
        <v>1366</v>
      </c>
      <c r="AH6" s="25">
        <f>SUM(AA6:AF6)</f>
        <v>1085</v>
      </c>
    </row>
    <row r="7" spans="1:34" x14ac:dyDescent="0.2">
      <c r="A7" s="8" t="s">
        <v>252</v>
      </c>
      <c r="B7" s="7" t="s">
        <v>251</v>
      </c>
      <c r="C7" s="27" t="str">
        <f>RIGHT(AMI_Display!C7,LEN(AMI_Display!C7)-2)</f>
        <v>21,754</v>
      </c>
      <c r="D7" s="28" t="str">
        <f>MID(AMI_Display!D7,SEARCH("-",AMI_Display!D7)+2,LEN(AMI_Display!D7)-SEARCH("-",AMI_Display!D7)+1)</f>
        <v>36,257</v>
      </c>
      <c r="E7" s="28" t="str">
        <f>MID(AMI_Display!E7,SEARCH("-",AMI_Display!E7)+2,LEN(AMI_Display!E7)-SEARCH("-",AMI_Display!E7)+1)</f>
        <v>58,011</v>
      </c>
      <c r="F7" s="28" t="str">
        <f>MID(AMI_Display!F7,SEARCH("-",AMI_Display!F7)+2,LEN(AMI_Display!F7)-SEARCH("-",AMI_Display!F7)+1)</f>
        <v>87,017</v>
      </c>
      <c r="G7" s="28" t="str">
        <f>MID(AMI_Display!G7,SEARCH("-",AMI_Display!G7)+2,LEN(AMI_Display!G7)-SEARCH("-",AMI_Display!G7)+1)</f>
        <v>108,771</v>
      </c>
      <c r="H7" s="29">
        <f t="shared" si="0"/>
        <v>108772</v>
      </c>
      <c r="I7" s="27" t="str">
        <f>RIGHT(AMI_Display!I7,LEN(AMI_Display!I7)-2)</f>
        <v>544</v>
      </c>
      <c r="J7" s="28" t="str">
        <f>MID(AMI_Display!J7,SEARCH("-",AMI_Display!J7)+2,LEN(AMI_Display!J7)-SEARCH("-",AMI_Display!J7)+1)</f>
        <v>906</v>
      </c>
      <c r="K7" s="28" t="str">
        <f>MID(AMI_Display!K7,SEARCH("-",AMI_Display!K7)+2,LEN(AMI_Display!K7)-SEARCH("-",AMI_Display!K7)+1)</f>
        <v>1,450</v>
      </c>
      <c r="L7" s="28" t="str">
        <f>MID(AMI_Display!L7,SEARCH("-",AMI_Display!L7)+2,LEN(AMI_Display!L7)-SEARCH("-",AMI_Display!L7)+1)</f>
        <v>2,175</v>
      </c>
      <c r="M7" s="28" t="str">
        <f>MID(AMI_Display!M7,SEARCH("-",AMI_Display!M7)+2,LEN(AMI_Display!M7)-SEARCH("-",AMI_Display!M7)+1)</f>
        <v>2,719</v>
      </c>
      <c r="N7" s="29">
        <f t="shared" si="1"/>
        <v>2720</v>
      </c>
      <c r="O7" s="27" t="str">
        <f>RIGHT(AMI_Display!O7,LEN(AMI_Display!O7)-2)</f>
        <v>70,554</v>
      </c>
      <c r="P7" s="28" t="str">
        <f>MID(AMI_Display!P7,SEARCH("-",AMI_Display!P7)+2,LEN(AMI_Display!P7)-SEARCH("-",AMI_Display!P7)+1)</f>
        <v>117,590</v>
      </c>
      <c r="Q7" s="28" t="str">
        <f>MID(AMI_Display!Q7,SEARCH("-",AMI_Display!Q7)+2,LEN(AMI_Display!Q7)-SEARCH("-",AMI_Display!Q7)+1)</f>
        <v>188,144</v>
      </c>
      <c r="R7" s="28" t="str">
        <f>MID(AMI_Display!R7,SEARCH("-",AMI_Display!R7)+2,LEN(AMI_Display!R7)-SEARCH("-",AMI_Display!R7)+1)</f>
        <v>282,217</v>
      </c>
      <c r="S7" s="28" t="str">
        <f>MID(AMI_Display!S7,SEARCH("-",AMI_Display!S7)+2,LEN(AMI_Display!S7)-SEARCH("-",AMI_Display!S7)+1)</f>
        <v>352,771</v>
      </c>
      <c r="T7" s="29">
        <f t="shared" si="2"/>
        <v>352772</v>
      </c>
      <c r="U7" s="19">
        <v>93</v>
      </c>
      <c r="V7" s="18">
        <v>14</v>
      </c>
      <c r="W7" s="17">
        <v>50</v>
      </c>
      <c r="X7" s="17">
        <v>0</v>
      </c>
      <c r="Y7" s="17">
        <v>5</v>
      </c>
      <c r="Z7" s="16">
        <v>14</v>
      </c>
      <c r="AA7" s="19">
        <v>76</v>
      </c>
      <c r="AB7" s="18">
        <v>1</v>
      </c>
      <c r="AC7" s="17">
        <v>19</v>
      </c>
      <c r="AD7" s="17">
        <v>50</v>
      </c>
      <c r="AE7" s="17">
        <v>48</v>
      </c>
      <c r="AF7" s="16">
        <v>27</v>
      </c>
      <c r="AG7" s="25">
        <f>SUM(U7:Z7)</f>
        <v>176</v>
      </c>
      <c r="AH7" s="25">
        <f>SUM(AA7:AF7)</f>
        <v>221</v>
      </c>
    </row>
    <row r="8" spans="1:34" x14ac:dyDescent="0.2">
      <c r="A8" s="8" t="s">
        <v>250</v>
      </c>
      <c r="B8" s="7" t="s">
        <v>249</v>
      </c>
      <c r="C8" s="27" t="str">
        <f>RIGHT(AMI_Display!C8,LEN(AMI_Display!C8)-2)</f>
        <v>21,988</v>
      </c>
      <c r="D8" s="28" t="str">
        <f>MID(AMI_Display!D8,SEARCH("-",AMI_Display!D8)+2,LEN(AMI_Display!D8)-SEARCH("-",AMI_Display!D8)+1)</f>
        <v>36,646</v>
      </c>
      <c r="E8" s="28" t="str">
        <f>MID(AMI_Display!E8,SEARCH("-",AMI_Display!E8)+2,LEN(AMI_Display!E8)-SEARCH("-",AMI_Display!E8)+1)</f>
        <v>58,634</v>
      </c>
      <c r="F8" s="28" t="str">
        <f>MID(AMI_Display!F8,SEARCH("-",AMI_Display!F8)+2,LEN(AMI_Display!F8)-SEARCH("-",AMI_Display!F8)+1)</f>
        <v>87,950</v>
      </c>
      <c r="G8" s="28" t="str">
        <f>MID(AMI_Display!G8,SEARCH("-",AMI_Display!G8)+2,LEN(AMI_Display!G8)-SEARCH("-",AMI_Display!G8)+1)</f>
        <v>109,938</v>
      </c>
      <c r="H8" s="29">
        <f t="shared" si="0"/>
        <v>109939</v>
      </c>
      <c r="I8" s="27" t="str">
        <f>RIGHT(AMI_Display!I8,LEN(AMI_Display!I8)-2)</f>
        <v>550</v>
      </c>
      <c r="J8" s="28" t="str">
        <f>MID(AMI_Display!J8,SEARCH("-",AMI_Display!J8)+2,LEN(AMI_Display!J8)-SEARCH("-",AMI_Display!J8)+1)</f>
        <v>916</v>
      </c>
      <c r="K8" s="28" t="str">
        <f>MID(AMI_Display!K8,SEARCH("-",AMI_Display!K8)+2,LEN(AMI_Display!K8)-SEARCH("-",AMI_Display!K8)+1)</f>
        <v>1,466</v>
      </c>
      <c r="L8" s="28" t="str">
        <f>MID(AMI_Display!L8,SEARCH("-",AMI_Display!L8)+2,LEN(AMI_Display!L8)-SEARCH("-",AMI_Display!L8)+1)</f>
        <v>2,199</v>
      </c>
      <c r="M8" s="28" t="str">
        <f>MID(AMI_Display!M8,SEARCH("-",AMI_Display!M8)+2,LEN(AMI_Display!M8)-SEARCH("-",AMI_Display!M8)+1)</f>
        <v>2,748</v>
      </c>
      <c r="N8" s="29">
        <f t="shared" si="1"/>
        <v>2749</v>
      </c>
      <c r="O8" s="27" t="str">
        <f>RIGHT(AMI_Display!O8,LEN(AMI_Display!O8)-2)</f>
        <v>71,311</v>
      </c>
      <c r="P8" s="28" t="str">
        <f>MID(AMI_Display!P8,SEARCH("-",AMI_Display!P8)+2,LEN(AMI_Display!P8)-SEARCH("-",AMI_Display!P8)+1)</f>
        <v>118,852</v>
      </c>
      <c r="Q8" s="28" t="str">
        <f>MID(AMI_Display!Q8,SEARCH("-",AMI_Display!Q8)+2,LEN(AMI_Display!Q8)-SEARCH("-",AMI_Display!Q8)+1)</f>
        <v>190,163</v>
      </c>
      <c r="R8" s="28" t="str">
        <f>MID(AMI_Display!R8,SEARCH("-",AMI_Display!R8)+2,LEN(AMI_Display!R8)-SEARCH("-",AMI_Display!R8)+1)</f>
        <v>285,245</v>
      </c>
      <c r="S8" s="28" t="str">
        <f>MID(AMI_Display!S8,SEARCH("-",AMI_Display!S8)+2,LEN(AMI_Display!S8)-SEARCH("-",AMI_Display!S8)+1)</f>
        <v>356,556</v>
      </c>
      <c r="T8" s="29">
        <f t="shared" si="2"/>
        <v>356557</v>
      </c>
      <c r="U8" s="19">
        <v>414</v>
      </c>
      <c r="V8" s="18">
        <v>5</v>
      </c>
      <c r="W8" s="17">
        <v>33</v>
      </c>
      <c r="X8" s="17">
        <v>35</v>
      </c>
      <c r="Y8" s="17">
        <v>0</v>
      </c>
      <c r="Z8" s="16">
        <v>0</v>
      </c>
      <c r="AA8" s="19">
        <v>210</v>
      </c>
      <c r="AB8" s="18">
        <v>67</v>
      </c>
      <c r="AC8" s="17">
        <v>21</v>
      </c>
      <c r="AD8" s="17">
        <v>0</v>
      </c>
      <c r="AE8" s="17">
        <v>0</v>
      </c>
      <c r="AF8" s="16">
        <v>0</v>
      </c>
      <c r="AG8" s="25">
        <f>SUM(U8:Z8)</f>
        <v>487</v>
      </c>
      <c r="AH8" s="25">
        <f>SUM(AA8:AF8)</f>
        <v>298</v>
      </c>
    </row>
    <row r="9" spans="1:34" x14ac:dyDescent="0.2">
      <c r="A9" s="8" t="s">
        <v>248</v>
      </c>
      <c r="B9" s="7" t="s">
        <v>247</v>
      </c>
      <c r="C9" s="27" t="str">
        <f>RIGHT(AMI_Display!C9,LEN(AMI_Display!C9)-2)</f>
        <v>34,079</v>
      </c>
      <c r="D9" s="28" t="str">
        <f>MID(AMI_Display!D9,SEARCH("-",AMI_Display!D9)+2,LEN(AMI_Display!D9)-SEARCH("-",AMI_Display!D9)+1)</f>
        <v>56,798</v>
      </c>
      <c r="E9" s="28" t="str">
        <f>MID(AMI_Display!E9,SEARCH("-",AMI_Display!E9)+2,LEN(AMI_Display!E9)-SEARCH("-",AMI_Display!E9)+1)</f>
        <v>90,877</v>
      </c>
      <c r="F9" s="28" t="str">
        <f>MID(AMI_Display!F9,SEARCH("-",AMI_Display!F9)+2,LEN(AMI_Display!F9)-SEARCH("-",AMI_Display!F9)+1)</f>
        <v>136,315</v>
      </c>
      <c r="G9" s="28" t="str">
        <f>MID(AMI_Display!G9,SEARCH("-",AMI_Display!G9)+2,LEN(AMI_Display!G9)-SEARCH("-",AMI_Display!G9)+1)</f>
        <v>170,394</v>
      </c>
      <c r="H9" s="29">
        <f t="shared" si="0"/>
        <v>170395</v>
      </c>
      <c r="I9" s="27" t="str">
        <f>RIGHT(AMI_Display!I9,LEN(AMI_Display!I9)-2)</f>
        <v>852</v>
      </c>
      <c r="J9" s="28" t="str">
        <f>MID(AMI_Display!J9,SEARCH("-",AMI_Display!J9)+2,LEN(AMI_Display!J9)-SEARCH("-",AMI_Display!J9)+1)</f>
        <v>1,420</v>
      </c>
      <c r="K9" s="28" t="str">
        <f>MID(AMI_Display!K9,SEARCH("-",AMI_Display!K9)+2,LEN(AMI_Display!K9)-SEARCH("-",AMI_Display!K9)+1)</f>
        <v>2,272</v>
      </c>
      <c r="L9" s="28" t="str">
        <f>MID(AMI_Display!L9,SEARCH("-",AMI_Display!L9)+2,LEN(AMI_Display!L9)-SEARCH("-",AMI_Display!L9)+1)</f>
        <v>3,408</v>
      </c>
      <c r="M9" s="28" t="str">
        <f>MID(AMI_Display!M9,SEARCH("-",AMI_Display!M9)+2,LEN(AMI_Display!M9)-SEARCH("-",AMI_Display!M9)+1)</f>
        <v>4,260</v>
      </c>
      <c r="N9" s="29">
        <f t="shared" si="1"/>
        <v>4261</v>
      </c>
      <c r="O9" s="27" t="str">
        <f>RIGHT(AMI_Display!O9,LEN(AMI_Display!O9)-2)</f>
        <v>110,526</v>
      </c>
      <c r="P9" s="28" t="str">
        <f>MID(AMI_Display!P9,SEARCH("-",AMI_Display!P9)+2,LEN(AMI_Display!P9)-SEARCH("-",AMI_Display!P9)+1)</f>
        <v>184,210</v>
      </c>
      <c r="Q9" s="28" t="str">
        <f>MID(AMI_Display!Q9,SEARCH("-",AMI_Display!Q9)+2,LEN(AMI_Display!Q9)-SEARCH("-",AMI_Display!Q9)+1)</f>
        <v>294,736</v>
      </c>
      <c r="R9" s="28" t="str">
        <f>MID(AMI_Display!R9,SEARCH("-",AMI_Display!R9)+2,LEN(AMI_Display!R9)-SEARCH("-",AMI_Display!R9)+1)</f>
        <v>442,103</v>
      </c>
      <c r="S9" s="28" t="str">
        <f>MID(AMI_Display!S9,SEARCH("-",AMI_Display!S9)+2,LEN(AMI_Display!S9)-SEARCH("-",AMI_Display!S9)+1)</f>
        <v>552,629</v>
      </c>
      <c r="T9" s="29">
        <f t="shared" si="2"/>
        <v>552630</v>
      </c>
      <c r="U9" s="19">
        <v>1442</v>
      </c>
      <c r="V9" s="18">
        <v>858</v>
      </c>
      <c r="W9" s="17">
        <v>1782</v>
      </c>
      <c r="X9" s="17">
        <v>1324</v>
      </c>
      <c r="Y9" s="17">
        <v>208</v>
      </c>
      <c r="Z9" s="16">
        <v>88</v>
      </c>
      <c r="AA9" s="19">
        <v>371</v>
      </c>
      <c r="AB9" s="18">
        <v>1323</v>
      </c>
      <c r="AC9" s="17">
        <v>1146</v>
      </c>
      <c r="AD9" s="17">
        <v>2544</v>
      </c>
      <c r="AE9" s="17">
        <v>2252</v>
      </c>
      <c r="AF9" s="16">
        <v>0</v>
      </c>
      <c r="AG9" s="25">
        <f>SUM(U9:Z9)</f>
        <v>5702</v>
      </c>
      <c r="AH9" s="25">
        <f>SUM(AA9:AF9)</f>
        <v>7636</v>
      </c>
    </row>
    <row r="10" spans="1:34" x14ac:dyDescent="0.2">
      <c r="A10" s="8" t="s">
        <v>246</v>
      </c>
      <c r="B10" s="7" t="s">
        <v>245</v>
      </c>
      <c r="C10" s="27" t="str">
        <f>RIGHT(AMI_Display!C10,LEN(AMI_Display!C10)-2)</f>
        <v>32,119</v>
      </c>
      <c r="D10" s="28" t="str">
        <f>MID(AMI_Display!D10,SEARCH("-",AMI_Display!D10)+2,LEN(AMI_Display!D10)-SEARCH("-",AMI_Display!D10)+1)</f>
        <v>53,531</v>
      </c>
      <c r="E10" s="28" t="str">
        <f>MID(AMI_Display!E10,SEARCH("-",AMI_Display!E10)+2,LEN(AMI_Display!E10)-SEARCH("-",AMI_Display!E10)+1)</f>
        <v>85,650</v>
      </c>
      <c r="F10" s="28" t="str">
        <f>MID(AMI_Display!F10,SEARCH("-",AMI_Display!F10)+2,LEN(AMI_Display!F10)-SEARCH("-",AMI_Display!F10)+1)</f>
        <v>128,474</v>
      </c>
      <c r="G10" s="28" t="str">
        <f>MID(AMI_Display!G10,SEARCH("-",AMI_Display!G10)+2,LEN(AMI_Display!G10)-SEARCH("-",AMI_Display!G10)+1)</f>
        <v>160,593</v>
      </c>
      <c r="H10" s="29">
        <f t="shared" si="0"/>
        <v>160594</v>
      </c>
      <c r="I10" s="27" t="str">
        <f>RIGHT(AMI_Display!I10,LEN(AMI_Display!I10)-2)</f>
        <v>803</v>
      </c>
      <c r="J10" s="28" t="str">
        <f>MID(AMI_Display!J10,SEARCH("-",AMI_Display!J10)+2,LEN(AMI_Display!J10)-SEARCH("-",AMI_Display!J10)+1)</f>
        <v>1,338</v>
      </c>
      <c r="K10" s="28" t="str">
        <f>MID(AMI_Display!K10,SEARCH("-",AMI_Display!K10)+2,LEN(AMI_Display!K10)-SEARCH("-",AMI_Display!K10)+1)</f>
        <v>2,141</v>
      </c>
      <c r="L10" s="28" t="str">
        <f>MID(AMI_Display!L10,SEARCH("-",AMI_Display!L10)+2,LEN(AMI_Display!L10)-SEARCH("-",AMI_Display!L10)+1)</f>
        <v>3,212</v>
      </c>
      <c r="M10" s="28" t="str">
        <f>MID(AMI_Display!M10,SEARCH("-",AMI_Display!M10)+2,LEN(AMI_Display!M10)-SEARCH("-",AMI_Display!M10)+1)</f>
        <v>4,015</v>
      </c>
      <c r="N10" s="29">
        <f t="shared" si="1"/>
        <v>4016</v>
      </c>
      <c r="O10" s="27" t="str">
        <f>RIGHT(AMI_Display!O10,LEN(AMI_Display!O10)-2)</f>
        <v>104,168</v>
      </c>
      <c r="P10" s="28" t="str">
        <f>MID(AMI_Display!P10,SEARCH("-",AMI_Display!P10)+2,LEN(AMI_Display!P10)-SEARCH("-",AMI_Display!P10)+1)</f>
        <v>173,614</v>
      </c>
      <c r="Q10" s="28" t="str">
        <f>MID(AMI_Display!Q10,SEARCH("-",AMI_Display!Q10)+2,LEN(AMI_Display!Q10)-SEARCH("-",AMI_Display!Q10)+1)</f>
        <v>277,782</v>
      </c>
      <c r="R10" s="28" t="str">
        <f>MID(AMI_Display!R10,SEARCH("-",AMI_Display!R10)+2,LEN(AMI_Display!R10)-SEARCH("-",AMI_Display!R10)+1)</f>
        <v>416,674</v>
      </c>
      <c r="S10" s="28" t="str">
        <f>MID(AMI_Display!S10,SEARCH("-",AMI_Display!S10)+2,LEN(AMI_Display!S10)-SEARCH("-",AMI_Display!S10)+1)</f>
        <v>520,842</v>
      </c>
      <c r="T10" s="29">
        <f t="shared" si="2"/>
        <v>520843</v>
      </c>
      <c r="U10" s="19">
        <v>451</v>
      </c>
      <c r="V10" s="18">
        <v>0</v>
      </c>
      <c r="W10" s="17">
        <v>87</v>
      </c>
      <c r="X10" s="17">
        <v>38</v>
      </c>
      <c r="Y10" s="17">
        <v>46</v>
      </c>
      <c r="Z10" s="16">
        <v>0</v>
      </c>
      <c r="AA10" s="19">
        <v>137</v>
      </c>
      <c r="AB10" s="18">
        <v>176</v>
      </c>
      <c r="AC10" s="17">
        <v>114</v>
      </c>
      <c r="AD10" s="17">
        <v>210</v>
      </c>
      <c r="AE10" s="17">
        <v>158</v>
      </c>
      <c r="AF10" s="16">
        <v>0</v>
      </c>
      <c r="AG10" s="25">
        <f>SUM(U10:Z10)</f>
        <v>622</v>
      </c>
      <c r="AH10" s="25">
        <f>SUM(AA10:AF10)</f>
        <v>795</v>
      </c>
    </row>
    <row r="11" spans="1:34" x14ac:dyDescent="0.2">
      <c r="A11" s="8" t="s">
        <v>244</v>
      </c>
      <c r="B11" s="7" t="s">
        <v>243</v>
      </c>
      <c r="C11" s="27" t="str">
        <f>RIGHT(AMI_Display!C11,LEN(AMI_Display!C11)-2)</f>
        <v>24,016</v>
      </c>
      <c r="D11" s="28" t="str">
        <f>MID(AMI_Display!D11,SEARCH("-",AMI_Display!D11)+2,LEN(AMI_Display!D11)-SEARCH("-",AMI_Display!D11)+1)</f>
        <v>40,027</v>
      </c>
      <c r="E11" s="28" t="str">
        <f>MID(AMI_Display!E11,SEARCH("-",AMI_Display!E11)+2,LEN(AMI_Display!E11)-SEARCH("-",AMI_Display!E11)+1)</f>
        <v>64,043</v>
      </c>
      <c r="F11" s="28" t="str">
        <f>MID(AMI_Display!F11,SEARCH("-",AMI_Display!F11)+2,LEN(AMI_Display!F11)-SEARCH("-",AMI_Display!F11)+1)</f>
        <v>96,065</v>
      </c>
      <c r="G11" s="28" t="str">
        <f>MID(AMI_Display!G11,SEARCH("-",AMI_Display!G11)+2,LEN(AMI_Display!G11)-SEARCH("-",AMI_Display!G11)+1)</f>
        <v>120,081</v>
      </c>
      <c r="H11" s="29">
        <f t="shared" si="0"/>
        <v>120082</v>
      </c>
      <c r="I11" s="27" t="str">
        <f>RIGHT(AMI_Display!I11,LEN(AMI_Display!I11)-2)</f>
        <v>600</v>
      </c>
      <c r="J11" s="28" t="str">
        <f>MID(AMI_Display!J11,SEARCH("-",AMI_Display!J11)+2,LEN(AMI_Display!J11)-SEARCH("-",AMI_Display!J11)+1)</f>
        <v>1,001</v>
      </c>
      <c r="K11" s="28" t="str">
        <f>MID(AMI_Display!K11,SEARCH("-",AMI_Display!K11)+2,LEN(AMI_Display!K11)-SEARCH("-",AMI_Display!K11)+1)</f>
        <v>1,601</v>
      </c>
      <c r="L11" s="28" t="str">
        <f>MID(AMI_Display!L11,SEARCH("-",AMI_Display!L11)+2,LEN(AMI_Display!L11)-SEARCH("-",AMI_Display!L11)+1)</f>
        <v>2,402</v>
      </c>
      <c r="M11" s="28" t="str">
        <f>MID(AMI_Display!M11,SEARCH("-",AMI_Display!M11)+2,LEN(AMI_Display!M11)-SEARCH("-",AMI_Display!M11)+1)</f>
        <v>3,002</v>
      </c>
      <c r="N11" s="29">
        <f t="shared" si="1"/>
        <v>3003</v>
      </c>
      <c r="O11" s="27" t="str">
        <f>RIGHT(AMI_Display!O11,LEN(AMI_Display!O11)-2)</f>
        <v>77,890</v>
      </c>
      <c r="P11" s="28" t="str">
        <f>MID(AMI_Display!P11,SEARCH("-",AMI_Display!P11)+2,LEN(AMI_Display!P11)-SEARCH("-",AMI_Display!P11)+1)</f>
        <v>129,817</v>
      </c>
      <c r="Q11" s="28" t="str">
        <f>MID(AMI_Display!Q11,SEARCH("-",AMI_Display!Q11)+2,LEN(AMI_Display!Q11)-SEARCH("-",AMI_Display!Q11)+1)</f>
        <v>207,708</v>
      </c>
      <c r="R11" s="28" t="str">
        <f>MID(AMI_Display!R11,SEARCH("-",AMI_Display!R11)+2,LEN(AMI_Display!R11)-SEARCH("-",AMI_Display!R11)+1)</f>
        <v>311,562</v>
      </c>
      <c r="S11" s="28" t="str">
        <f>MID(AMI_Display!S11,SEARCH("-",AMI_Display!S11)+2,LEN(AMI_Display!S11)-SEARCH("-",AMI_Display!S11)+1)</f>
        <v>389,452</v>
      </c>
      <c r="T11" s="29">
        <f t="shared" si="2"/>
        <v>389453</v>
      </c>
      <c r="U11" s="19">
        <v>762</v>
      </c>
      <c r="V11" s="18">
        <v>103</v>
      </c>
      <c r="W11" s="17">
        <v>265</v>
      </c>
      <c r="X11" s="17">
        <v>94</v>
      </c>
      <c r="Y11" s="17">
        <v>7</v>
      </c>
      <c r="Z11" s="16">
        <v>58</v>
      </c>
      <c r="AA11" s="19">
        <v>167</v>
      </c>
      <c r="AB11" s="18">
        <v>151</v>
      </c>
      <c r="AC11" s="17">
        <v>377</v>
      </c>
      <c r="AD11" s="17">
        <v>413</v>
      </c>
      <c r="AE11" s="17">
        <v>1</v>
      </c>
      <c r="AF11" s="16">
        <v>59</v>
      </c>
      <c r="AG11" s="25">
        <f>SUM(U11:Z11)</f>
        <v>1289</v>
      </c>
      <c r="AH11" s="25">
        <f>SUM(AA11:AF11)</f>
        <v>1168</v>
      </c>
    </row>
    <row r="12" spans="1:34" x14ac:dyDescent="0.2">
      <c r="A12" s="8" t="s">
        <v>242</v>
      </c>
      <c r="B12" s="7" t="s">
        <v>241</v>
      </c>
      <c r="C12" s="27" t="str">
        <f>RIGHT(AMI_Display!C12,LEN(AMI_Display!C12)-2)</f>
        <v>23,645</v>
      </c>
      <c r="D12" s="28" t="str">
        <f>MID(AMI_Display!D12,SEARCH("-",AMI_Display!D12)+2,LEN(AMI_Display!D12)-SEARCH("-",AMI_Display!D12)+1)</f>
        <v>39,409</v>
      </c>
      <c r="E12" s="28" t="str">
        <f>MID(AMI_Display!E12,SEARCH("-",AMI_Display!E12)+2,LEN(AMI_Display!E12)-SEARCH("-",AMI_Display!E12)+1)</f>
        <v>63,054</v>
      </c>
      <c r="F12" s="28" t="str">
        <f>MID(AMI_Display!F12,SEARCH("-",AMI_Display!F12)+2,LEN(AMI_Display!F12)-SEARCH("-",AMI_Display!F12)+1)</f>
        <v>94,582</v>
      </c>
      <c r="G12" s="28" t="str">
        <f>MID(AMI_Display!G12,SEARCH("-",AMI_Display!G12)+2,LEN(AMI_Display!G12)-SEARCH("-",AMI_Display!G12)+1)</f>
        <v>118,227</v>
      </c>
      <c r="H12" s="29">
        <f t="shared" si="0"/>
        <v>118228</v>
      </c>
      <c r="I12" s="27" t="str">
        <f>RIGHT(AMI_Display!I12,LEN(AMI_Display!I12)-2)</f>
        <v>591</v>
      </c>
      <c r="J12" s="28" t="str">
        <f>MID(AMI_Display!J12,SEARCH("-",AMI_Display!J12)+2,LEN(AMI_Display!J12)-SEARCH("-",AMI_Display!J12)+1)</f>
        <v>985</v>
      </c>
      <c r="K12" s="28" t="str">
        <f>MID(AMI_Display!K12,SEARCH("-",AMI_Display!K12)+2,LEN(AMI_Display!K12)-SEARCH("-",AMI_Display!K12)+1)</f>
        <v>1,576</v>
      </c>
      <c r="L12" s="28" t="str">
        <f>MID(AMI_Display!L12,SEARCH("-",AMI_Display!L12)+2,LEN(AMI_Display!L12)-SEARCH("-",AMI_Display!L12)+1)</f>
        <v>2,365</v>
      </c>
      <c r="M12" s="28" t="str">
        <f>MID(AMI_Display!M12,SEARCH("-",AMI_Display!M12)+2,LEN(AMI_Display!M12)-SEARCH("-",AMI_Display!M12)+1)</f>
        <v>2,956</v>
      </c>
      <c r="N12" s="29">
        <f t="shared" si="1"/>
        <v>2957</v>
      </c>
      <c r="O12" s="27" t="str">
        <f>RIGHT(AMI_Display!O12,LEN(AMI_Display!O12)-2)</f>
        <v>76,688</v>
      </c>
      <c r="P12" s="28" t="str">
        <f>MID(AMI_Display!P12,SEARCH("-",AMI_Display!P12)+2,LEN(AMI_Display!P12)-SEARCH("-",AMI_Display!P12)+1)</f>
        <v>127,813</v>
      </c>
      <c r="Q12" s="28" t="str">
        <f>MID(AMI_Display!Q12,SEARCH("-",AMI_Display!Q12)+2,LEN(AMI_Display!Q12)-SEARCH("-",AMI_Display!Q12)+1)</f>
        <v>204,501</v>
      </c>
      <c r="R12" s="28" t="str">
        <f>MID(AMI_Display!R12,SEARCH("-",AMI_Display!R12)+2,LEN(AMI_Display!R12)-SEARCH("-",AMI_Display!R12)+1)</f>
        <v>306,751</v>
      </c>
      <c r="S12" s="28" t="str">
        <f>MID(AMI_Display!S12,SEARCH("-",AMI_Display!S12)+2,LEN(AMI_Display!S12)-SEARCH("-",AMI_Display!S12)+1)</f>
        <v>383,439</v>
      </c>
      <c r="T12" s="29">
        <f t="shared" si="2"/>
        <v>383440</v>
      </c>
      <c r="U12" s="19">
        <v>668</v>
      </c>
      <c r="V12" s="18">
        <v>196</v>
      </c>
      <c r="W12" s="17">
        <v>166</v>
      </c>
      <c r="X12" s="17">
        <v>242</v>
      </c>
      <c r="Y12" s="17">
        <v>10</v>
      </c>
      <c r="Z12" s="16">
        <v>87</v>
      </c>
      <c r="AA12" s="19">
        <v>201</v>
      </c>
      <c r="AB12" s="18">
        <v>206</v>
      </c>
      <c r="AC12" s="17">
        <v>336</v>
      </c>
      <c r="AD12" s="17">
        <v>221</v>
      </c>
      <c r="AE12" s="17">
        <v>104</v>
      </c>
      <c r="AF12" s="16">
        <v>68</v>
      </c>
      <c r="AG12" s="25">
        <f>SUM(U12:Z12)</f>
        <v>1369</v>
      </c>
      <c r="AH12" s="25">
        <f>SUM(AA12:AF12)</f>
        <v>1136</v>
      </c>
    </row>
    <row r="13" spans="1:34" x14ac:dyDescent="0.2">
      <c r="A13" s="8" t="s">
        <v>240</v>
      </c>
      <c r="B13" s="7" t="s">
        <v>239</v>
      </c>
      <c r="C13" s="27" t="str">
        <f>RIGHT(AMI_Display!C13,LEN(AMI_Display!C13)-2)</f>
        <v>35,835</v>
      </c>
      <c r="D13" s="28" t="str">
        <f>MID(AMI_Display!D13,SEARCH("-",AMI_Display!D13)+2,LEN(AMI_Display!D13)-SEARCH("-",AMI_Display!D13)+1)</f>
        <v>59,725</v>
      </c>
      <c r="E13" s="28" t="str">
        <f>MID(AMI_Display!E13,SEARCH("-",AMI_Display!E13)+2,LEN(AMI_Display!E13)-SEARCH("-",AMI_Display!E13)+1)</f>
        <v>95,560</v>
      </c>
      <c r="F13" s="28" t="str">
        <f>MID(AMI_Display!F13,SEARCH("-",AMI_Display!F13)+2,LEN(AMI_Display!F13)-SEARCH("-",AMI_Display!F13)+1)</f>
        <v>143,340</v>
      </c>
      <c r="G13" s="28" t="str">
        <f>MID(AMI_Display!G13,SEARCH("-",AMI_Display!G13)+2,LEN(AMI_Display!G13)-SEARCH("-",AMI_Display!G13)+1)</f>
        <v>179,175</v>
      </c>
      <c r="H13" s="29">
        <f t="shared" si="0"/>
        <v>179176</v>
      </c>
      <c r="I13" s="27" t="str">
        <f>RIGHT(AMI_Display!I13,LEN(AMI_Display!I13)-2)</f>
        <v>896</v>
      </c>
      <c r="J13" s="28" t="str">
        <f>MID(AMI_Display!J13,SEARCH("-",AMI_Display!J13)+2,LEN(AMI_Display!J13)-SEARCH("-",AMI_Display!J13)+1)</f>
        <v>1,493</v>
      </c>
      <c r="K13" s="28" t="str">
        <f>MID(AMI_Display!K13,SEARCH("-",AMI_Display!K13)+2,LEN(AMI_Display!K13)-SEARCH("-",AMI_Display!K13)+1)</f>
        <v>2,389</v>
      </c>
      <c r="L13" s="28" t="str">
        <f>MID(AMI_Display!L13,SEARCH("-",AMI_Display!L13)+2,LEN(AMI_Display!L13)-SEARCH("-",AMI_Display!L13)+1)</f>
        <v>3,584</v>
      </c>
      <c r="M13" s="28" t="str">
        <f>MID(AMI_Display!M13,SEARCH("-",AMI_Display!M13)+2,LEN(AMI_Display!M13)-SEARCH("-",AMI_Display!M13)+1)</f>
        <v>4,479</v>
      </c>
      <c r="N13" s="29">
        <f t="shared" si="1"/>
        <v>4480</v>
      </c>
      <c r="O13" s="27" t="str">
        <f>RIGHT(AMI_Display!O13,LEN(AMI_Display!O13)-2)</f>
        <v>116,222</v>
      </c>
      <c r="P13" s="28" t="str">
        <f>MID(AMI_Display!P13,SEARCH("-",AMI_Display!P13)+2,LEN(AMI_Display!P13)-SEARCH("-",AMI_Display!P13)+1)</f>
        <v>193,703</v>
      </c>
      <c r="Q13" s="28" t="str">
        <f>MID(AMI_Display!Q13,SEARCH("-",AMI_Display!Q13)+2,LEN(AMI_Display!Q13)-SEARCH("-",AMI_Display!Q13)+1)</f>
        <v>309,924</v>
      </c>
      <c r="R13" s="28" t="str">
        <f>MID(AMI_Display!R13,SEARCH("-",AMI_Display!R13)+2,LEN(AMI_Display!R13)-SEARCH("-",AMI_Display!R13)+1)</f>
        <v>464,886</v>
      </c>
      <c r="S13" s="28" t="str">
        <f>MID(AMI_Display!S13,SEARCH("-",AMI_Display!S13)+2,LEN(AMI_Display!S13)-SEARCH("-",AMI_Display!S13)+1)</f>
        <v>581,108</v>
      </c>
      <c r="T13" s="29">
        <f t="shared" si="2"/>
        <v>581109</v>
      </c>
      <c r="U13" s="19">
        <v>79</v>
      </c>
      <c r="V13" s="18">
        <v>4</v>
      </c>
      <c r="W13" s="17">
        <v>36</v>
      </c>
      <c r="X13" s="17">
        <v>28</v>
      </c>
      <c r="Y13" s="17">
        <v>5</v>
      </c>
      <c r="Z13" s="16">
        <v>0</v>
      </c>
      <c r="AA13" s="19">
        <v>63</v>
      </c>
      <c r="AB13" s="18">
        <v>61</v>
      </c>
      <c r="AC13" s="17">
        <v>83</v>
      </c>
      <c r="AD13" s="17">
        <v>75</v>
      </c>
      <c r="AE13" s="17">
        <v>0</v>
      </c>
      <c r="AF13" s="16">
        <v>0</v>
      </c>
      <c r="AG13" s="25">
        <f>SUM(U13:Z13)</f>
        <v>152</v>
      </c>
      <c r="AH13" s="25">
        <f>SUM(AA13:AF13)</f>
        <v>282</v>
      </c>
    </row>
    <row r="14" spans="1:34" x14ac:dyDescent="0.2">
      <c r="A14" s="8" t="s">
        <v>238</v>
      </c>
      <c r="B14" s="7" t="s">
        <v>237</v>
      </c>
      <c r="C14" s="27" t="str">
        <f>RIGHT(AMI_Display!C14,LEN(AMI_Display!C14)-2)</f>
        <v>22,527</v>
      </c>
      <c r="D14" s="28" t="str">
        <f>MID(AMI_Display!D14,SEARCH("-",AMI_Display!D14)+2,LEN(AMI_Display!D14)-SEARCH("-",AMI_Display!D14)+1)</f>
        <v>37,545</v>
      </c>
      <c r="E14" s="28" t="str">
        <f>MID(AMI_Display!E14,SEARCH("-",AMI_Display!E14)+2,LEN(AMI_Display!E14)-SEARCH("-",AMI_Display!E14)+1)</f>
        <v>60,072</v>
      </c>
      <c r="F14" s="28" t="str">
        <f>MID(AMI_Display!F14,SEARCH("-",AMI_Display!F14)+2,LEN(AMI_Display!F14)-SEARCH("-",AMI_Display!F14)+1)</f>
        <v>90,108</v>
      </c>
      <c r="G14" s="28" t="str">
        <f>MID(AMI_Display!G14,SEARCH("-",AMI_Display!G14)+2,LEN(AMI_Display!G14)-SEARCH("-",AMI_Display!G14)+1)</f>
        <v>112,635</v>
      </c>
      <c r="H14" s="29">
        <f t="shared" si="0"/>
        <v>112636</v>
      </c>
      <c r="I14" s="27" t="str">
        <f>RIGHT(AMI_Display!I14,LEN(AMI_Display!I14)-2)</f>
        <v>563</v>
      </c>
      <c r="J14" s="28" t="str">
        <f>MID(AMI_Display!J14,SEARCH("-",AMI_Display!J14)+2,LEN(AMI_Display!J14)-SEARCH("-",AMI_Display!J14)+1)</f>
        <v>939</v>
      </c>
      <c r="K14" s="28" t="str">
        <f>MID(AMI_Display!K14,SEARCH("-",AMI_Display!K14)+2,LEN(AMI_Display!K14)-SEARCH("-",AMI_Display!K14)+1)</f>
        <v>1,502</v>
      </c>
      <c r="L14" s="28" t="str">
        <f>MID(AMI_Display!L14,SEARCH("-",AMI_Display!L14)+2,LEN(AMI_Display!L14)-SEARCH("-",AMI_Display!L14)+1)</f>
        <v>2,253</v>
      </c>
      <c r="M14" s="28" t="str">
        <f>MID(AMI_Display!M14,SEARCH("-",AMI_Display!M14)+2,LEN(AMI_Display!M14)-SEARCH("-",AMI_Display!M14)+1)</f>
        <v>2,816</v>
      </c>
      <c r="N14" s="29">
        <f t="shared" si="1"/>
        <v>2817</v>
      </c>
      <c r="O14" s="27" t="str">
        <f>RIGHT(AMI_Display!O14,LEN(AMI_Display!O14)-2)</f>
        <v>73,061</v>
      </c>
      <c r="P14" s="28" t="str">
        <f>MID(AMI_Display!P14,SEARCH("-",AMI_Display!P14)+2,LEN(AMI_Display!P14)-SEARCH("-",AMI_Display!P14)+1)</f>
        <v>121,768</v>
      </c>
      <c r="Q14" s="28" t="str">
        <f>MID(AMI_Display!Q14,SEARCH("-",AMI_Display!Q14)+2,LEN(AMI_Display!Q14)-SEARCH("-",AMI_Display!Q14)+1)</f>
        <v>194,828</v>
      </c>
      <c r="R14" s="28" t="str">
        <f>MID(AMI_Display!R14,SEARCH("-",AMI_Display!R14)+2,LEN(AMI_Display!R14)-SEARCH("-",AMI_Display!R14)+1)</f>
        <v>292,242</v>
      </c>
      <c r="S14" s="28" t="str">
        <f>MID(AMI_Display!S14,SEARCH("-",AMI_Display!S14)+2,LEN(AMI_Display!S14)-SEARCH("-",AMI_Display!S14)+1)</f>
        <v>365,303</v>
      </c>
      <c r="T14" s="29">
        <f t="shared" si="2"/>
        <v>365304</v>
      </c>
      <c r="U14" s="19">
        <v>331</v>
      </c>
      <c r="V14" s="18">
        <v>31</v>
      </c>
      <c r="W14" s="17">
        <v>88</v>
      </c>
      <c r="X14" s="17">
        <v>5</v>
      </c>
      <c r="Y14" s="17">
        <v>15</v>
      </c>
      <c r="Z14" s="16">
        <v>15</v>
      </c>
      <c r="AA14" s="19">
        <v>267</v>
      </c>
      <c r="AB14" s="18">
        <v>122</v>
      </c>
      <c r="AC14" s="17">
        <v>184</v>
      </c>
      <c r="AD14" s="17">
        <v>203</v>
      </c>
      <c r="AE14" s="17">
        <v>38</v>
      </c>
      <c r="AF14" s="16">
        <v>43</v>
      </c>
      <c r="AG14" s="25">
        <f>SUM(U14:Z14)</f>
        <v>485</v>
      </c>
      <c r="AH14" s="25">
        <f>SUM(AA14:AF14)</f>
        <v>857</v>
      </c>
    </row>
    <row r="15" spans="1:34" x14ac:dyDescent="0.2">
      <c r="A15" s="8" t="s">
        <v>236</v>
      </c>
      <c r="B15" s="7" t="s">
        <v>235</v>
      </c>
      <c r="C15" s="27" t="str">
        <f>RIGHT(AMI_Display!C15,LEN(AMI_Display!C15)-2)</f>
        <v>25,259</v>
      </c>
      <c r="D15" s="28" t="str">
        <f>MID(AMI_Display!D15,SEARCH("-",AMI_Display!D15)+2,LEN(AMI_Display!D15)-SEARCH("-",AMI_Display!D15)+1)</f>
        <v>42,098</v>
      </c>
      <c r="E15" s="28" t="str">
        <f>MID(AMI_Display!E15,SEARCH("-",AMI_Display!E15)+2,LEN(AMI_Display!E15)-SEARCH("-",AMI_Display!E15)+1)</f>
        <v>67,357</v>
      </c>
      <c r="F15" s="28" t="str">
        <f>MID(AMI_Display!F15,SEARCH("-",AMI_Display!F15)+2,LEN(AMI_Display!F15)-SEARCH("-",AMI_Display!F15)+1)</f>
        <v>101,035</v>
      </c>
      <c r="G15" s="28" t="str">
        <f>MID(AMI_Display!G15,SEARCH("-",AMI_Display!G15)+2,LEN(AMI_Display!G15)-SEARCH("-",AMI_Display!G15)+1)</f>
        <v>126,294</v>
      </c>
      <c r="H15" s="29">
        <f t="shared" si="0"/>
        <v>126295</v>
      </c>
      <c r="I15" s="27" t="str">
        <f>RIGHT(AMI_Display!I15,LEN(AMI_Display!I15)-2)</f>
        <v>631</v>
      </c>
      <c r="J15" s="28" t="str">
        <f>MID(AMI_Display!J15,SEARCH("-",AMI_Display!J15)+2,LEN(AMI_Display!J15)-SEARCH("-",AMI_Display!J15)+1)</f>
        <v>1,052</v>
      </c>
      <c r="K15" s="28" t="str">
        <f>MID(AMI_Display!K15,SEARCH("-",AMI_Display!K15)+2,LEN(AMI_Display!K15)-SEARCH("-",AMI_Display!K15)+1)</f>
        <v>1,684</v>
      </c>
      <c r="L15" s="28" t="str">
        <f>MID(AMI_Display!L15,SEARCH("-",AMI_Display!L15)+2,LEN(AMI_Display!L15)-SEARCH("-",AMI_Display!L15)+1)</f>
        <v>2,526</v>
      </c>
      <c r="M15" s="28" t="str">
        <f>MID(AMI_Display!M15,SEARCH("-",AMI_Display!M15)+2,LEN(AMI_Display!M15)-SEARCH("-",AMI_Display!M15)+1)</f>
        <v>3,157</v>
      </c>
      <c r="N15" s="29">
        <f t="shared" si="1"/>
        <v>3158</v>
      </c>
      <c r="O15" s="27" t="str">
        <f>RIGHT(AMI_Display!O15,LEN(AMI_Display!O15)-2)</f>
        <v>81,920</v>
      </c>
      <c r="P15" s="28" t="str">
        <f>MID(AMI_Display!P15,SEARCH("-",AMI_Display!P15)+2,LEN(AMI_Display!P15)-SEARCH("-",AMI_Display!P15)+1)</f>
        <v>136,534</v>
      </c>
      <c r="Q15" s="28" t="str">
        <f>MID(AMI_Display!Q15,SEARCH("-",AMI_Display!Q15)+2,LEN(AMI_Display!Q15)-SEARCH("-",AMI_Display!Q15)+1)</f>
        <v>218,454</v>
      </c>
      <c r="R15" s="28" t="str">
        <f>MID(AMI_Display!R15,SEARCH("-",AMI_Display!R15)+2,LEN(AMI_Display!R15)-SEARCH("-",AMI_Display!R15)+1)</f>
        <v>327,682</v>
      </c>
      <c r="S15" s="28" t="str">
        <f>MID(AMI_Display!S15,SEARCH("-",AMI_Display!S15)+2,LEN(AMI_Display!S15)-SEARCH("-",AMI_Display!S15)+1)</f>
        <v>409,602</v>
      </c>
      <c r="T15" s="29">
        <f t="shared" si="2"/>
        <v>409603</v>
      </c>
      <c r="U15" s="19">
        <v>100</v>
      </c>
      <c r="V15" s="18">
        <v>54</v>
      </c>
      <c r="W15" s="17">
        <v>61</v>
      </c>
      <c r="X15" s="17">
        <v>42</v>
      </c>
      <c r="Y15" s="17">
        <v>1</v>
      </c>
      <c r="Z15" s="16">
        <v>9</v>
      </c>
      <c r="AA15" s="19">
        <v>118</v>
      </c>
      <c r="AB15" s="18">
        <v>87</v>
      </c>
      <c r="AC15" s="17">
        <v>161</v>
      </c>
      <c r="AD15" s="17">
        <v>23</v>
      </c>
      <c r="AE15" s="17">
        <v>90</v>
      </c>
      <c r="AF15" s="16">
        <v>0</v>
      </c>
      <c r="AG15" s="25">
        <f>SUM(U15:Z15)</f>
        <v>267</v>
      </c>
      <c r="AH15" s="25">
        <f>SUM(AA15:AF15)</f>
        <v>479</v>
      </c>
    </row>
    <row r="16" spans="1:34" x14ac:dyDescent="0.2">
      <c r="A16" s="8" t="s">
        <v>234</v>
      </c>
      <c r="B16" s="7" t="s">
        <v>233</v>
      </c>
      <c r="C16" s="27" t="str">
        <f>RIGHT(AMI_Display!C16,LEN(AMI_Display!C16)-2)</f>
        <v>30,314</v>
      </c>
      <c r="D16" s="28" t="str">
        <f>MID(AMI_Display!D16,SEARCH("-",AMI_Display!D16)+2,LEN(AMI_Display!D16)-SEARCH("-",AMI_Display!D16)+1)</f>
        <v>50,523</v>
      </c>
      <c r="E16" s="28" t="str">
        <f>MID(AMI_Display!E16,SEARCH("-",AMI_Display!E16)+2,LEN(AMI_Display!E16)-SEARCH("-",AMI_Display!E16)+1)</f>
        <v>80,837</v>
      </c>
      <c r="F16" s="28" t="str">
        <f>MID(AMI_Display!F16,SEARCH("-",AMI_Display!F16)+2,LEN(AMI_Display!F16)-SEARCH("-",AMI_Display!F16)+1)</f>
        <v>121,255</v>
      </c>
      <c r="G16" s="28" t="str">
        <f>MID(AMI_Display!G16,SEARCH("-",AMI_Display!G16)+2,LEN(AMI_Display!G16)-SEARCH("-",AMI_Display!G16)+1)</f>
        <v>151,569</v>
      </c>
      <c r="H16" s="29">
        <f t="shared" si="0"/>
        <v>151570</v>
      </c>
      <c r="I16" s="27" t="str">
        <f>RIGHT(AMI_Display!I16,LEN(AMI_Display!I16)-2)</f>
        <v>758</v>
      </c>
      <c r="J16" s="28" t="str">
        <f>MID(AMI_Display!J16,SEARCH("-",AMI_Display!J16)+2,LEN(AMI_Display!J16)-SEARCH("-",AMI_Display!J16)+1)</f>
        <v>1,263</v>
      </c>
      <c r="K16" s="28" t="str">
        <f>MID(AMI_Display!K16,SEARCH("-",AMI_Display!K16)+2,LEN(AMI_Display!K16)-SEARCH("-",AMI_Display!K16)+1)</f>
        <v>2,021</v>
      </c>
      <c r="L16" s="28" t="str">
        <f>MID(AMI_Display!L16,SEARCH("-",AMI_Display!L16)+2,LEN(AMI_Display!L16)-SEARCH("-",AMI_Display!L16)+1)</f>
        <v>3,031</v>
      </c>
      <c r="M16" s="28" t="str">
        <f>MID(AMI_Display!M16,SEARCH("-",AMI_Display!M16)+2,LEN(AMI_Display!M16)-SEARCH("-",AMI_Display!M16)+1)</f>
        <v>3,789</v>
      </c>
      <c r="N16" s="29">
        <f t="shared" si="1"/>
        <v>3790</v>
      </c>
      <c r="O16" s="27" t="str">
        <f>RIGHT(AMI_Display!O16,LEN(AMI_Display!O16)-2)</f>
        <v>98,315</v>
      </c>
      <c r="P16" s="28" t="str">
        <f>MID(AMI_Display!P16,SEARCH("-",AMI_Display!P16)+2,LEN(AMI_Display!P16)-SEARCH("-",AMI_Display!P16)+1)</f>
        <v>163,858</v>
      </c>
      <c r="Q16" s="28" t="str">
        <f>MID(AMI_Display!Q16,SEARCH("-",AMI_Display!Q16)+2,LEN(AMI_Display!Q16)-SEARCH("-",AMI_Display!Q16)+1)</f>
        <v>262,173</v>
      </c>
      <c r="R16" s="28" t="str">
        <f>MID(AMI_Display!R16,SEARCH("-",AMI_Display!R16)+2,LEN(AMI_Display!R16)-SEARCH("-",AMI_Display!R16)+1)</f>
        <v>393,260</v>
      </c>
      <c r="S16" s="28" t="str">
        <f>MID(AMI_Display!S16,SEARCH("-",AMI_Display!S16)+2,LEN(AMI_Display!S16)-SEARCH("-",AMI_Display!S16)+1)</f>
        <v>491,575</v>
      </c>
      <c r="T16" s="29">
        <f t="shared" si="2"/>
        <v>491576</v>
      </c>
      <c r="U16" s="19">
        <v>724</v>
      </c>
      <c r="V16" s="18">
        <v>407</v>
      </c>
      <c r="W16" s="17">
        <v>313</v>
      </c>
      <c r="X16" s="17">
        <v>212</v>
      </c>
      <c r="Y16" s="17">
        <v>202</v>
      </c>
      <c r="Z16" s="16">
        <v>0</v>
      </c>
      <c r="AA16" s="19">
        <v>309</v>
      </c>
      <c r="AB16" s="18">
        <v>942</v>
      </c>
      <c r="AC16" s="17">
        <v>699</v>
      </c>
      <c r="AD16" s="17">
        <v>802</v>
      </c>
      <c r="AE16" s="17">
        <v>902</v>
      </c>
      <c r="AF16" s="16">
        <v>0</v>
      </c>
      <c r="AG16" s="25">
        <f>SUM(U16:Z16)</f>
        <v>1858</v>
      </c>
      <c r="AH16" s="25">
        <f>SUM(AA16:AF16)</f>
        <v>3654</v>
      </c>
    </row>
    <row r="17" spans="1:34" x14ac:dyDescent="0.2">
      <c r="A17" s="8" t="s">
        <v>232</v>
      </c>
      <c r="B17" s="7" t="s">
        <v>231</v>
      </c>
      <c r="C17" s="27" t="str">
        <f>RIGHT(AMI_Display!C17,LEN(AMI_Display!C17)-2)</f>
        <v>21,641</v>
      </c>
      <c r="D17" s="28" t="str">
        <f>MID(AMI_Display!D17,SEARCH("-",AMI_Display!D17)+2,LEN(AMI_Display!D17)-SEARCH("-",AMI_Display!D17)+1)</f>
        <v>36,068</v>
      </c>
      <c r="E17" s="28" t="str">
        <f>MID(AMI_Display!E17,SEARCH("-",AMI_Display!E17)+2,LEN(AMI_Display!E17)-SEARCH("-",AMI_Display!E17)+1)</f>
        <v>57,709</v>
      </c>
      <c r="F17" s="28" t="str">
        <f>MID(AMI_Display!F17,SEARCH("-",AMI_Display!F17)+2,LEN(AMI_Display!F17)-SEARCH("-",AMI_Display!F17)+1)</f>
        <v>86,563</v>
      </c>
      <c r="G17" s="28" t="str">
        <f>MID(AMI_Display!G17,SEARCH("-",AMI_Display!G17)+2,LEN(AMI_Display!G17)-SEARCH("-",AMI_Display!G17)+1)</f>
        <v>108,204</v>
      </c>
      <c r="H17" s="29">
        <f t="shared" si="0"/>
        <v>108205</v>
      </c>
      <c r="I17" s="27" t="str">
        <f>RIGHT(AMI_Display!I17,LEN(AMI_Display!I17)-2)</f>
        <v>541</v>
      </c>
      <c r="J17" s="28" t="str">
        <f>MID(AMI_Display!J17,SEARCH("-",AMI_Display!J17)+2,LEN(AMI_Display!J17)-SEARCH("-",AMI_Display!J17)+1)</f>
        <v>902</v>
      </c>
      <c r="K17" s="28" t="str">
        <f>MID(AMI_Display!K17,SEARCH("-",AMI_Display!K17)+2,LEN(AMI_Display!K17)-SEARCH("-",AMI_Display!K17)+1)</f>
        <v>1,443</v>
      </c>
      <c r="L17" s="28" t="str">
        <f>MID(AMI_Display!L17,SEARCH("-",AMI_Display!L17)+2,LEN(AMI_Display!L17)-SEARCH("-",AMI_Display!L17)+1)</f>
        <v>2,164</v>
      </c>
      <c r="M17" s="28" t="str">
        <f>MID(AMI_Display!M17,SEARCH("-",AMI_Display!M17)+2,LEN(AMI_Display!M17)-SEARCH("-",AMI_Display!M17)+1)</f>
        <v>2,705</v>
      </c>
      <c r="N17" s="29">
        <f t="shared" si="1"/>
        <v>2706</v>
      </c>
      <c r="O17" s="27" t="str">
        <f>RIGHT(AMI_Display!O17,LEN(AMI_Display!O17)-2)</f>
        <v>70,186</v>
      </c>
      <c r="P17" s="28" t="str">
        <f>MID(AMI_Display!P17,SEARCH("-",AMI_Display!P17)+2,LEN(AMI_Display!P17)-SEARCH("-",AMI_Display!P17)+1)</f>
        <v>116,977</v>
      </c>
      <c r="Q17" s="28" t="str">
        <f>MID(AMI_Display!Q17,SEARCH("-",AMI_Display!Q17)+2,LEN(AMI_Display!Q17)-SEARCH("-",AMI_Display!Q17)+1)</f>
        <v>187,164</v>
      </c>
      <c r="R17" s="28" t="str">
        <f>MID(AMI_Display!R17,SEARCH("-",AMI_Display!R17)+2,LEN(AMI_Display!R17)-SEARCH("-",AMI_Display!R17)+1)</f>
        <v>280,746</v>
      </c>
      <c r="S17" s="28" t="str">
        <f>MID(AMI_Display!S17,SEARCH("-",AMI_Display!S17)+2,LEN(AMI_Display!S17)-SEARCH("-",AMI_Display!S17)+1)</f>
        <v>350,932</v>
      </c>
      <c r="T17" s="29">
        <f t="shared" si="2"/>
        <v>350933</v>
      </c>
      <c r="U17" s="19">
        <v>115</v>
      </c>
      <c r="V17" s="18">
        <v>12</v>
      </c>
      <c r="W17" s="17">
        <v>24</v>
      </c>
      <c r="X17" s="17">
        <v>11</v>
      </c>
      <c r="Y17" s="17">
        <v>24</v>
      </c>
      <c r="Z17" s="16">
        <v>18</v>
      </c>
      <c r="AA17" s="19">
        <v>40</v>
      </c>
      <c r="AB17" s="18">
        <v>24</v>
      </c>
      <c r="AC17" s="17">
        <v>31</v>
      </c>
      <c r="AD17" s="17">
        <v>65</v>
      </c>
      <c r="AE17" s="17">
        <v>4</v>
      </c>
      <c r="AF17" s="16">
        <v>77</v>
      </c>
      <c r="AG17" s="25">
        <f>SUM(U17:Z17)</f>
        <v>204</v>
      </c>
      <c r="AH17" s="25">
        <f>SUM(AA17:AF17)</f>
        <v>241</v>
      </c>
    </row>
    <row r="18" spans="1:34" x14ac:dyDescent="0.2">
      <c r="A18" s="8" t="s">
        <v>230</v>
      </c>
      <c r="B18" s="7" t="s">
        <v>229</v>
      </c>
      <c r="C18" s="27" t="str">
        <f>RIGHT(AMI_Display!C18,LEN(AMI_Display!C18)-2)</f>
        <v>23,782</v>
      </c>
      <c r="D18" s="28" t="str">
        <f>MID(AMI_Display!D18,SEARCH("-",AMI_Display!D18)+2,LEN(AMI_Display!D18)-SEARCH("-",AMI_Display!D18)+1)</f>
        <v>39,637</v>
      </c>
      <c r="E18" s="28" t="str">
        <f>MID(AMI_Display!E18,SEARCH("-",AMI_Display!E18)+2,LEN(AMI_Display!E18)-SEARCH("-",AMI_Display!E18)+1)</f>
        <v>63,419</v>
      </c>
      <c r="F18" s="28" t="str">
        <f>MID(AMI_Display!F18,SEARCH("-",AMI_Display!F18)+2,LEN(AMI_Display!F18)-SEARCH("-",AMI_Display!F18)+1)</f>
        <v>95,129</v>
      </c>
      <c r="G18" s="28" t="str">
        <f>MID(AMI_Display!G18,SEARCH("-",AMI_Display!G18)+2,LEN(AMI_Display!G18)-SEARCH("-",AMI_Display!G18)+1)</f>
        <v>118,911</v>
      </c>
      <c r="H18" s="29">
        <f t="shared" si="0"/>
        <v>118912</v>
      </c>
      <c r="I18" s="27" t="str">
        <f>RIGHT(AMI_Display!I18,LEN(AMI_Display!I18)-2)</f>
        <v>595</v>
      </c>
      <c r="J18" s="28" t="str">
        <f>MID(AMI_Display!J18,SEARCH("-",AMI_Display!J18)+2,LEN(AMI_Display!J18)-SEARCH("-",AMI_Display!J18)+1)</f>
        <v>991</v>
      </c>
      <c r="K18" s="28" t="str">
        <f>MID(AMI_Display!K18,SEARCH("-",AMI_Display!K18)+2,LEN(AMI_Display!K18)-SEARCH("-",AMI_Display!K18)+1)</f>
        <v>1,585</v>
      </c>
      <c r="L18" s="28" t="str">
        <f>MID(AMI_Display!L18,SEARCH("-",AMI_Display!L18)+2,LEN(AMI_Display!L18)-SEARCH("-",AMI_Display!L18)+1)</f>
        <v>2,378</v>
      </c>
      <c r="M18" s="28" t="str">
        <f>MID(AMI_Display!M18,SEARCH("-",AMI_Display!M18)+2,LEN(AMI_Display!M18)-SEARCH("-",AMI_Display!M18)+1)</f>
        <v>2,973</v>
      </c>
      <c r="N18" s="29">
        <f t="shared" si="1"/>
        <v>2974</v>
      </c>
      <c r="O18" s="27" t="str">
        <f>RIGHT(AMI_Display!O18,LEN(AMI_Display!O18)-2)</f>
        <v>77,131</v>
      </c>
      <c r="P18" s="28" t="str">
        <f>MID(AMI_Display!P18,SEARCH("-",AMI_Display!P18)+2,LEN(AMI_Display!P18)-SEARCH("-",AMI_Display!P18)+1)</f>
        <v>128,552</v>
      </c>
      <c r="Q18" s="28" t="str">
        <f>MID(AMI_Display!Q18,SEARCH("-",AMI_Display!Q18)+2,LEN(AMI_Display!Q18)-SEARCH("-",AMI_Display!Q18)+1)</f>
        <v>205,684</v>
      </c>
      <c r="R18" s="28" t="str">
        <f>MID(AMI_Display!R18,SEARCH("-",AMI_Display!R18)+2,LEN(AMI_Display!R18)-SEARCH("-",AMI_Display!R18)+1)</f>
        <v>308,526</v>
      </c>
      <c r="S18" s="28" t="str">
        <f>MID(AMI_Display!S18,SEARCH("-",AMI_Display!S18)+2,LEN(AMI_Display!S18)-SEARCH("-",AMI_Display!S18)+1)</f>
        <v>385,657</v>
      </c>
      <c r="T18" s="29">
        <f t="shared" si="2"/>
        <v>385658</v>
      </c>
      <c r="U18" s="19">
        <v>160</v>
      </c>
      <c r="V18" s="18">
        <v>4</v>
      </c>
      <c r="W18" s="17">
        <v>41</v>
      </c>
      <c r="X18" s="17">
        <v>45</v>
      </c>
      <c r="Y18" s="17">
        <v>28</v>
      </c>
      <c r="Z18" s="16">
        <v>12</v>
      </c>
      <c r="AA18" s="19">
        <v>51</v>
      </c>
      <c r="AB18" s="18">
        <v>90</v>
      </c>
      <c r="AC18" s="17">
        <v>52</v>
      </c>
      <c r="AD18" s="17">
        <v>165</v>
      </c>
      <c r="AE18" s="17">
        <v>5</v>
      </c>
      <c r="AF18" s="16">
        <v>95</v>
      </c>
      <c r="AG18" s="25">
        <f>SUM(U18:Z18)</f>
        <v>290</v>
      </c>
      <c r="AH18" s="25">
        <f>SUM(AA18:AF18)</f>
        <v>458</v>
      </c>
    </row>
    <row r="19" spans="1:34" x14ac:dyDescent="0.2">
      <c r="A19" s="8" t="s">
        <v>228</v>
      </c>
      <c r="B19" s="7" t="s">
        <v>227</v>
      </c>
      <c r="C19" s="27" t="str">
        <f>RIGHT(AMI_Display!C19,LEN(AMI_Display!C19)-2)</f>
        <v>23,680</v>
      </c>
      <c r="D19" s="28" t="str">
        <f>MID(AMI_Display!D19,SEARCH("-",AMI_Display!D19)+2,LEN(AMI_Display!D19)-SEARCH("-",AMI_Display!D19)+1)</f>
        <v>39,466</v>
      </c>
      <c r="E19" s="28" t="str">
        <f>MID(AMI_Display!E19,SEARCH("-",AMI_Display!E19)+2,LEN(AMI_Display!E19)-SEARCH("-",AMI_Display!E19)+1)</f>
        <v>63,146</v>
      </c>
      <c r="F19" s="28" t="str">
        <f>MID(AMI_Display!F19,SEARCH("-",AMI_Display!F19)+2,LEN(AMI_Display!F19)-SEARCH("-",AMI_Display!F19)+1)</f>
        <v>94,718</v>
      </c>
      <c r="G19" s="28" t="str">
        <f>MID(AMI_Display!G19,SEARCH("-",AMI_Display!G19)+2,LEN(AMI_Display!G19)-SEARCH("-",AMI_Display!G19)+1)</f>
        <v>118,398</v>
      </c>
      <c r="H19" s="29">
        <f t="shared" si="0"/>
        <v>118399</v>
      </c>
      <c r="I19" s="27" t="str">
        <f>RIGHT(AMI_Display!I19,LEN(AMI_Display!I19)-2)</f>
        <v>592</v>
      </c>
      <c r="J19" s="28" t="str">
        <f>MID(AMI_Display!J19,SEARCH("-",AMI_Display!J19)+2,LEN(AMI_Display!J19)-SEARCH("-",AMI_Display!J19)+1)</f>
        <v>987</v>
      </c>
      <c r="K19" s="28" t="str">
        <f>MID(AMI_Display!K19,SEARCH("-",AMI_Display!K19)+2,LEN(AMI_Display!K19)-SEARCH("-",AMI_Display!K19)+1)</f>
        <v>1,579</v>
      </c>
      <c r="L19" s="28" t="str">
        <f>MID(AMI_Display!L19,SEARCH("-",AMI_Display!L19)+2,LEN(AMI_Display!L19)-SEARCH("-",AMI_Display!L19)+1)</f>
        <v>2,368</v>
      </c>
      <c r="M19" s="28" t="str">
        <f>MID(AMI_Display!M19,SEARCH("-",AMI_Display!M19)+2,LEN(AMI_Display!M19)-SEARCH("-",AMI_Display!M19)+1)</f>
        <v>2,960</v>
      </c>
      <c r="N19" s="29">
        <f t="shared" si="1"/>
        <v>2961</v>
      </c>
      <c r="O19" s="27" t="str">
        <f>RIGHT(AMI_Display!O19,LEN(AMI_Display!O19)-2)</f>
        <v>76,799</v>
      </c>
      <c r="P19" s="28" t="str">
        <f>MID(AMI_Display!P19,SEARCH("-",AMI_Display!P19)+2,LEN(AMI_Display!P19)-SEARCH("-",AMI_Display!P19)+1)</f>
        <v>127,998</v>
      </c>
      <c r="Q19" s="28" t="str">
        <f>MID(AMI_Display!Q19,SEARCH("-",AMI_Display!Q19)+2,LEN(AMI_Display!Q19)-SEARCH("-",AMI_Display!Q19)+1)</f>
        <v>204,797</v>
      </c>
      <c r="R19" s="28" t="str">
        <f>MID(AMI_Display!R19,SEARCH("-",AMI_Display!R19)+2,LEN(AMI_Display!R19)-SEARCH("-",AMI_Display!R19)+1)</f>
        <v>307,195</v>
      </c>
      <c r="S19" s="28" t="str">
        <f>MID(AMI_Display!S19,SEARCH("-",AMI_Display!S19)+2,LEN(AMI_Display!S19)-SEARCH("-",AMI_Display!S19)+1)</f>
        <v>383,994</v>
      </c>
      <c r="T19" s="29">
        <f t="shared" si="2"/>
        <v>383995</v>
      </c>
      <c r="U19" s="19">
        <v>728</v>
      </c>
      <c r="V19" s="18">
        <v>212</v>
      </c>
      <c r="W19" s="17">
        <v>16</v>
      </c>
      <c r="X19" s="17">
        <v>203</v>
      </c>
      <c r="Y19" s="17">
        <v>1</v>
      </c>
      <c r="Z19" s="16">
        <v>42</v>
      </c>
      <c r="AA19" s="19">
        <v>262</v>
      </c>
      <c r="AB19" s="18">
        <v>70</v>
      </c>
      <c r="AC19" s="17">
        <v>221</v>
      </c>
      <c r="AD19" s="17">
        <v>389</v>
      </c>
      <c r="AE19" s="17">
        <v>0</v>
      </c>
      <c r="AF19" s="16">
        <v>144</v>
      </c>
      <c r="AG19" s="25">
        <f>SUM(U19:Z19)</f>
        <v>1202</v>
      </c>
      <c r="AH19" s="25">
        <f>SUM(AA19:AF19)</f>
        <v>1086</v>
      </c>
    </row>
    <row r="20" spans="1:34" x14ac:dyDescent="0.2">
      <c r="A20" s="8" t="s">
        <v>226</v>
      </c>
      <c r="B20" s="7" t="s">
        <v>225</v>
      </c>
      <c r="C20" s="27" t="str">
        <f>RIGHT(AMI_Display!C20,LEN(AMI_Display!C20)-2)</f>
        <v>34,601</v>
      </c>
      <c r="D20" s="28" t="str">
        <f>MID(AMI_Display!D20,SEARCH("-",AMI_Display!D20)+2,LEN(AMI_Display!D20)-SEARCH("-",AMI_Display!D20)+1)</f>
        <v>57,668</v>
      </c>
      <c r="E20" s="28" t="str">
        <f>MID(AMI_Display!E20,SEARCH("-",AMI_Display!E20)+2,LEN(AMI_Display!E20)-SEARCH("-",AMI_Display!E20)+1)</f>
        <v>92,269</v>
      </c>
      <c r="F20" s="28" t="str">
        <f>MID(AMI_Display!F20,SEARCH("-",AMI_Display!F20)+2,LEN(AMI_Display!F20)-SEARCH("-",AMI_Display!F20)+1)</f>
        <v>138,403</v>
      </c>
      <c r="G20" s="28" t="str">
        <f>MID(AMI_Display!G20,SEARCH("-",AMI_Display!G20)+2,LEN(AMI_Display!G20)-SEARCH("-",AMI_Display!G20)+1)</f>
        <v>173,004</v>
      </c>
      <c r="H20" s="29">
        <f t="shared" si="0"/>
        <v>173005</v>
      </c>
      <c r="I20" s="27" t="str">
        <f>RIGHT(AMI_Display!I20,LEN(AMI_Display!I20)-2)</f>
        <v>865</v>
      </c>
      <c r="J20" s="28" t="str">
        <f>MID(AMI_Display!J20,SEARCH("-",AMI_Display!J20)+2,LEN(AMI_Display!J20)-SEARCH("-",AMI_Display!J20)+1)</f>
        <v>1,442</v>
      </c>
      <c r="K20" s="28" t="str">
        <f>MID(AMI_Display!K20,SEARCH("-",AMI_Display!K20)+2,LEN(AMI_Display!K20)-SEARCH("-",AMI_Display!K20)+1)</f>
        <v>2,307</v>
      </c>
      <c r="L20" s="28" t="str">
        <f>MID(AMI_Display!L20,SEARCH("-",AMI_Display!L20)+2,LEN(AMI_Display!L20)-SEARCH("-",AMI_Display!L20)+1)</f>
        <v>3,460</v>
      </c>
      <c r="M20" s="28" t="str">
        <f>MID(AMI_Display!M20,SEARCH("-",AMI_Display!M20)+2,LEN(AMI_Display!M20)-SEARCH("-",AMI_Display!M20)+1)</f>
        <v>4,325</v>
      </c>
      <c r="N20" s="29">
        <f t="shared" si="1"/>
        <v>4326</v>
      </c>
      <c r="O20" s="27" t="str">
        <f>RIGHT(AMI_Display!O20,LEN(AMI_Display!O20)-2)</f>
        <v>112,219</v>
      </c>
      <c r="P20" s="28" t="str">
        <f>MID(AMI_Display!P20,SEARCH("-",AMI_Display!P20)+2,LEN(AMI_Display!P20)-SEARCH("-",AMI_Display!P20)+1)</f>
        <v>187,031</v>
      </c>
      <c r="Q20" s="28" t="str">
        <f>MID(AMI_Display!Q20,SEARCH("-",AMI_Display!Q20)+2,LEN(AMI_Display!Q20)-SEARCH("-",AMI_Display!Q20)+1)</f>
        <v>299,250</v>
      </c>
      <c r="R20" s="28" t="str">
        <f>MID(AMI_Display!R20,SEARCH("-",AMI_Display!R20)+2,LEN(AMI_Display!R20)-SEARCH("-",AMI_Display!R20)+1)</f>
        <v>448,875</v>
      </c>
      <c r="S20" s="28" t="str">
        <f>MID(AMI_Display!S20,SEARCH("-",AMI_Display!S20)+2,LEN(AMI_Display!S20)-SEARCH("-",AMI_Display!S20)+1)</f>
        <v>561,094</v>
      </c>
      <c r="T20" s="29">
        <f t="shared" si="2"/>
        <v>561095</v>
      </c>
      <c r="U20" s="19">
        <v>2188</v>
      </c>
      <c r="V20" s="18">
        <v>359</v>
      </c>
      <c r="W20" s="17">
        <v>381</v>
      </c>
      <c r="X20" s="17">
        <v>477</v>
      </c>
      <c r="Y20" s="17">
        <v>134</v>
      </c>
      <c r="Z20" s="16">
        <v>0</v>
      </c>
      <c r="AA20" s="19">
        <v>305</v>
      </c>
      <c r="AB20" s="18">
        <v>503</v>
      </c>
      <c r="AC20" s="17">
        <v>978</v>
      </c>
      <c r="AD20" s="17">
        <v>1793</v>
      </c>
      <c r="AE20" s="17">
        <v>1216</v>
      </c>
      <c r="AF20" s="16">
        <v>0</v>
      </c>
      <c r="AG20" s="25">
        <f>SUM(U20:Z20)</f>
        <v>3539</v>
      </c>
      <c r="AH20" s="25">
        <f>SUM(AA20:AF20)</f>
        <v>4795</v>
      </c>
    </row>
    <row r="21" spans="1:34" x14ac:dyDescent="0.2">
      <c r="A21" s="8" t="s">
        <v>224</v>
      </c>
      <c r="B21" s="7" t="s">
        <v>223</v>
      </c>
      <c r="C21" s="27" t="str">
        <f>RIGHT(AMI_Display!C21,LEN(AMI_Display!C21)-2)</f>
        <v>21,986</v>
      </c>
      <c r="D21" s="28" t="str">
        <f>MID(AMI_Display!D21,SEARCH("-",AMI_Display!D21)+2,LEN(AMI_Display!D21)-SEARCH("-",AMI_Display!D21)+1)</f>
        <v>36,643</v>
      </c>
      <c r="E21" s="28" t="str">
        <f>MID(AMI_Display!E21,SEARCH("-",AMI_Display!E21)+2,LEN(AMI_Display!E21)-SEARCH("-",AMI_Display!E21)+1)</f>
        <v>58,629</v>
      </c>
      <c r="F21" s="28" t="str">
        <f>MID(AMI_Display!F21,SEARCH("-",AMI_Display!F21)+2,LEN(AMI_Display!F21)-SEARCH("-",AMI_Display!F21)+1)</f>
        <v>87,943</v>
      </c>
      <c r="G21" s="28" t="str">
        <f>MID(AMI_Display!G21,SEARCH("-",AMI_Display!G21)+2,LEN(AMI_Display!G21)-SEARCH("-",AMI_Display!G21)+1)</f>
        <v>109,929</v>
      </c>
      <c r="H21" s="29">
        <f t="shared" si="0"/>
        <v>109930</v>
      </c>
      <c r="I21" s="27" t="str">
        <f>RIGHT(AMI_Display!I21,LEN(AMI_Display!I21)-2)</f>
        <v>550</v>
      </c>
      <c r="J21" s="28" t="str">
        <f>MID(AMI_Display!J21,SEARCH("-",AMI_Display!J21)+2,LEN(AMI_Display!J21)-SEARCH("-",AMI_Display!J21)+1)</f>
        <v>916</v>
      </c>
      <c r="K21" s="28" t="str">
        <f>MID(AMI_Display!K21,SEARCH("-",AMI_Display!K21)+2,LEN(AMI_Display!K21)-SEARCH("-",AMI_Display!K21)+1)</f>
        <v>1,466</v>
      </c>
      <c r="L21" s="28" t="str">
        <f>MID(AMI_Display!L21,SEARCH("-",AMI_Display!L21)+2,LEN(AMI_Display!L21)-SEARCH("-",AMI_Display!L21)+1)</f>
        <v>2,199</v>
      </c>
      <c r="M21" s="28" t="str">
        <f>MID(AMI_Display!M21,SEARCH("-",AMI_Display!M21)+2,LEN(AMI_Display!M21)-SEARCH("-",AMI_Display!M21)+1)</f>
        <v>2,748</v>
      </c>
      <c r="N21" s="29">
        <f t="shared" si="1"/>
        <v>2749</v>
      </c>
      <c r="O21" s="27" t="str">
        <f>RIGHT(AMI_Display!O21,LEN(AMI_Display!O21)-2)</f>
        <v>71,305</v>
      </c>
      <c r="P21" s="28" t="str">
        <f>MID(AMI_Display!P21,SEARCH("-",AMI_Display!P21)+2,LEN(AMI_Display!P21)-SEARCH("-",AMI_Display!P21)+1)</f>
        <v>118,842</v>
      </c>
      <c r="Q21" s="28" t="str">
        <f>MID(AMI_Display!Q21,SEARCH("-",AMI_Display!Q21)+2,LEN(AMI_Display!Q21)-SEARCH("-",AMI_Display!Q21)+1)</f>
        <v>190,147</v>
      </c>
      <c r="R21" s="28" t="str">
        <f>MID(AMI_Display!R21,SEARCH("-",AMI_Display!R21)+2,LEN(AMI_Display!R21)-SEARCH("-",AMI_Display!R21)+1)</f>
        <v>285,221</v>
      </c>
      <c r="S21" s="28" t="str">
        <f>MID(AMI_Display!S21,SEARCH("-",AMI_Display!S21)+2,LEN(AMI_Display!S21)-SEARCH("-",AMI_Display!S21)+1)</f>
        <v>356,526</v>
      </c>
      <c r="T21" s="29">
        <f t="shared" si="2"/>
        <v>356527</v>
      </c>
      <c r="U21" s="19">
        <v>46</v>
      </c>
      <c r="V21" s="18">
        <v>2</v>
      </c>
      <c r="W21" s="17">
        <v>22</v>
      </c>
      <c r="X21" s="17">
        <v>2</v>
      </c>
      <c r="Y21" s="17">
        <v>0</v>
      </c>
      <c r="Z21" s="16">
        <v>0</v>
      </c>
      <c r="AA21" s="19">
        <v>2</v>
      </c>
      <c r="AB21" s="18">
        <v>15</v>
      </c>
      <c r="AC21" s="17">
        <v>11</v>
      </c>
      <c r="AD21" s="17">
        <v>45</v>
      </c>
      <c r="AE21" s="17">
        <v>0</v>
      </c>
      <c r="AF21" s="16">
        <v>3</v>
      </c>
      <c r="AG21" s="25">
        <f>SUM(U21:Z21)</f>
        <v>72</v>
      </c>
      <c r="AH21" s="25">
        <f>SUM(AA21:AF21)</f>
        <v>76</v>
      </c>
    </row>
    <row r="22" spans="1:34" x14ac:dyDescent="0.2">
      <c r="A22" s="8" t="s">
        <v>222</v>
      </c>
      <c r="B22" s="7" t="s">
        <v>221</v>
      </c>
      <c r="C22" s="27" t="str">
        <f>RIGHT(AMI_Display!C22,LEN(AMI_Display!C22)-2)</f>
        <v>22,494</v>
      </c>
      <c r="D22" s="28" t="str">
        <f>MID(AMI_Display!D22,SEARCH("-",AMI_Display!D22)+2,LEN(AMI_Display!D22)-SEARCH("-",AMI_Display!D22)+1)</f>
        <v>37,490</v>
      </c>
      <c r="E22" s="28" t="str">
        <f>MID(AMI_Display!E22,SEARCH("-",AMI_Display!E22)+2,LEN(AMI_Display!E22)-SEARCH("-",AMI_Display!E22)+1)</f>
        <v>59,984</v>
      </c>
      <c r="F22" s="28" t="str">
        <f>MID(AMI_Display!F22,SEARCH("-",AMI_Display!F22)+2,LEN(AMI_Display!F22)-SEARCH("-",AMI_Display!F22)+1)</f>
        <v>89,976</v>
      </c>
      <c r="G22" s="28" t="str">
        <f>MID(AMI_Display!G22,SEARCH("-",AMI_Display!G22)+2,LEN(AMI_Display!G22)-SEARCH("-",AMI_Display!G22)+1)</f>
        <v>112,470</v>
      </c>
      <c r="H22" s="29">
        <f t="shared" si="0"/>
        <v>112471</v>
      </c>
      <c r="I22" s="27" t="str">
        <f>RIGHT(AMI_Display!I22,LEN(AMI_Display!I22)-2)</f>
        <v>562</v>
      </c>
      <c r="J22" s="28" t="str">
        <f>MID(AMI_Display!J22,SEARCH("-",AMI_Display!J22)+2,LEN(AMI_Display!J22)-SEARCH("-",AMI_Display!J22)+1)</f>
        <v>937</v>
      </c>
      <c r="K22" s="28" t="str">
        <f>MID(AMI_Display!K22,SEARCH("-",AMI_Display!K22)+2,LEN(AMI_Display!K22)-SEARCH("-",AMI_Display!K22)+1)</f>
        <v>1,500</v>
      </c>
      <c r="L22" s="28" t="str">
        <f>MID(AMI_Display!L22,SEARCH("-",AMI_Display!L22)+2,LEN(AMI_Display!L22)-SEARCH("-",AMI_Display!L22)+1)</f>
        <v>2,249</v>
      </c>
      <c r="M22" s="28" t="str">
        <f>MID(AMI_Display!M22,SEARCH("-",AMI_Display!M22)+2,LEN(AMI_Display!M22)-SEARCH("-",AMI_Display!M22)+1)</f>
        <v>2,812</v>
      </c>
      <c r="N22" s="29">
        <f t="shared" si="1"/>
        <v>2813</v>
      </c>
      <c r="O22" s="27" t="str">
        <f>RIGHT(AMI_Display!O22,LEN(AMI_Display!O22)-2)</f>
        <v>72,954</v>
      </c>
      <c r="P22" s="28" t="str">
        <f>MID(AMI_Display!P22,SEARCH("-",AMI_Display!P22)+2,LEN(AMI_Display!P22)-SEARCH("-",AMI_Display!P22)+1)</f>
        <v>121,589</v>
      </c>
      <c r="Q22" s="28" t="str">
        <f>MID(AMI_Display!Q22,SEARCH("-",AMI_Display!Q22)+2,LEN(AMI_Display!Q22)-SEARCH("-",AMI_Display!Q22)+1)</f>
        <v>194,543</v>
      </c>
      <c r="R22" s="28" t="str">
        <f>MID(AMI_Display!R22,SEARCH("-",AMI_Display!R22)+2,LEN(AMI_Display!R22)-SEARCH("-",AMI_Display!R22)+1)</f>
        <v>291,814</v>
      </c>
      <c r="S22" s="28" t="str">
        <f>MID(AMI_Display!S22,SEARCH("-",AMI_Display!S22)+2,LEN(AMI_Display!S22)-SEARCH("-",AMI_Display!S22)+1)</f>
        <v>364,768</v>
      </c>
      <c r="T22" s="29">
        <f t="shared" si="2"/>
        <v>364769</v>
      </c>
      <c r="U22" s="19">
        <v>172</v>
      </c>
      <c r="V22" s="18">
        <v>40</v>
      </c>
      <c r="W22" s="17">
        <v>67</v>
      </c>
      <c r="X22" s="17">
        <v>55</v>
      </c>
      <c r="Y22" s="17">
        <v>11</v>
      </c>
      <c r="Z22" s="16">
        <v>97</v>
      </c>
      <c r="AA22" s="19">
        <v>101</v>
      </c>
      <c r="AB22" s="18">
        <v>23</v>
      </c>
      <c r="AC22" s="17">
        <v>80</v>
      </c>
      <c r="AD22" s="17">
        <v>107</v>
      </c>
      <c r="AE22" s="17">
        <v>89</v>
      </c>
      <c r="AF22" s="16">
        <v>24</v>
      </c>
      <c r="AG22" s="25">
        <f>SUM(U22:Z22)</f>
        <v>442</v>
      </c>
      <c r="AH22" s="25">
        <f>SUM(AA22:AF22)</f>
        <v>424</v>
      </c>
    </row>
    <row r="23" spans="1:34" x14ac:dyDescent="0.2">
      <c r="A23" s="8" t="s">
        <v>220</v>
      </c>
      <c r="B23" s="7" t="s">
        <v>219</v>
      </c>
      <c r="C23" s="27" t="str">
        <f>RIGHT(AMI_Display!C23,LEN(AMI_Display!C23)-2)</f>
        <v>21,913</v>
      </c>
      <c r="D23" s="28" t="str">
        <f>MID(AMI_Display!D23,SEARCH("-",AMI_Display!D23)+2,LEN(AMI_Display!D23)-SEARCH("-",AMI_Display!D23)+1)</f>
        <v>36,521</v>
      </c>
      <c r="E23" s="28" t="str">
        <f>MID(AMI_Display!E23,SEARCH("-",AMI_Display!E23)+2,LEN(AMI_Display!E23)-SEARCH("-",AMI_Display!E23)+1)</f>
        <v>58,434</v>
      </c>
      <c r="F23" s="28" t="str">
        <f>MID(AMI_Display!F23,SEARCH("-",AMI_Display!F23)+2,LEN(AMI_Display!F23)-SEARCH("-",AMI_Display!F23)+1)</f>
        <v>87,650</v>
      </c>
      <c r="G23" s="28" t="str">
        <f>MID(AMI_Display!G23,SEARCH("-",AMI_Display!G23)+2,LEN(AMI_Display!G23)-SEARCH("-",AMI_Display!G23)+1)</f>
        <v>109,563</v>
      </c>
      <c r="H23" s="29">
        <f t="shared" si="0"/>
        <v>109564</v>
      </c>
      <c r="I23" s="27" t="str">
        <f>RIGHT(AMI_Display!I23,LEN(AMI_Display!I23)-2)</f>
        <v>548</v>
      </c>
      <c r="J23" s="28" t="str">
        <f>MID(AMI_Display!J23,SEARCH("-",AMI_Display!J23)+2,LEN(AMI_Display!J23)-SEARCH("-",AMI_Display!J23)+1)</f>
        <v>913</v>
      </c>
      <c r="K23" s="28" t="str">
        <f>MID(AMI_Display!K23,SEARCH("-",AMI_Display!K23)+2,LEN(AMI_Display!K23)-SEARCH("-",AMI_Display!K23)+1)</f>
        <v>1,461</v>
      </c>
      <c r="L23" s="28" t="str">
        <f>MID(AMI_Display!L23,SEARCH("-",AMI_Display!L23)+2,LEN(AMI_Display!L23)-SEARCH("-",AMI_Display!L23)+1)</f>
        <v>2,191</v>
      </c>
      <c r="M23" s="28" t="str">
        <f>MID(AMI_Display!M23,SEARCH("-",AMI_Display!M23)+2,LEN(AMI_Display!M23)-SEARCH("-",AMI_Display!M23)+1)</f>
        <v>2,739</v>
      </c>
      <c r="N23" s="29">
        <f t="shared" si="1"/>
        <v>2740</v>
      </c>
      <c r="O23" s="27" t="str">
        <f>RIGHT(AMI_Display!O23,LEN(AMI_Display!O23)-2)</f>
        <v>71,068</v>
      </c>
      <c r="P23" s="28" t="str">
        <f>MID(AMI_Display!P23,SEARCH("-",AMI_Display!P23)+2,LEN(AMI_Display!P23)-SEARCH("-",AMI_Display!P23)+1)</f>
        <v>118,446</v>
      </c>
      <c r="Q23" s="28" t="str">
        <f>MID(AMI_Display!Q23,SEARCH("-",AMI_Display!Q23)+2,LEN(AMI_Display!Q23)-SEARCH("-",AMI_Display!Q23)+1)</f>
        <v>189,514</v>
      </c>
      <c r="R23" s="28" t="str">
        <f>MID(AMI_Display!R23,SEARCH("-",AMI_Display!R23)+2,LEN(AMI_Display!R23)-SEARCH("-",AMI_Display!R23)+1)</f>
        <v>284,272</v>
      </c>
      <c r="S23" s="28" t="str">
        <f>MID(AMI_Display!S23,SEARCH("-",AMI_Display!S23)+2,LEN(AMI_Display!S23)-SEARCH("-",AMI_Display!S23)+1)</f>
        <v>355,339</v>
      </c>
      <c r="T23" s="29">
        <f t="shared" si="2"/>
        <v>355340</v>
      </c>
      <c r="U23" s="19">
        <v>293</v>
      </c>
      <c r="V23" s="18">
        <v>13</v>
      </c>
      <c r="W23" s="17">
        <v>0</v>
      </c>
      <c r="X23" s="17">
        <v>0</v>
      </c>
      <c r="Y23" s="17">
        <v>4</v>
      </c>
      <c r="Z23" s="16">
        <v>5</v>
      </c>
      <c r="AA23" s="19">
        <v>281</v>
      </c>
      <c r="AB23" s="18">
        <v>19</v>
      </c>
      <c r="AC23" s="17">
        <v>112</v>
      </c>
      <c r="AD23" s="17">
        <v>128</v>
      </c>
      <c r="AE23" s="17">
        <v>17</v>
      </c>
      <c r="AF23" s="16">
        <v>34</v>
      </c>
      <c r="AG23" s="25">
        <f>SUM(U23:Z23)</f>
        <v>315</v>
      </c>
      <c r="AH23" s="25">
        <f>SUM(AA23:AF23)</f>
        <v>591</v>
      </c>
    </row>
    <row r="24" spans="1:34" x14ac:dyDescent="0.2">
      <c r="A24" s="8" t="s">
        <v>218</v>
      </c>
      <c r="B24" s="7" t="s">
        <v>217</v>
      </c>
      <c r="C24" s="27" t="str">
        <f>RIGHT(AMI_Display!C24,LEN(AMI_Display!C24)-2)</f>
        <v>21,179</v>
      </c>
      <c r="D24" s="28" t="str">
        <f>MID(AMI_Display!D24,SEARCH("-",AMI_Display!D24)+2,LEN(AMI_Display!D24)-SEARCH("-",AMI_Display!D24)+1)</f>
        <v>35,298</v>
      </c>
      <c r="E24" s="28" t="str">
        <f>MID(AMI_Display!E24,SEARCH("-",AMI_Display!E24)+2,LEN(AMI_Display!E24)-SEARCH("-",AMI_Display!E24)+1)</f>
        <v>56,477</v>
      </c>
      <c r="F24" s="28" t="str">
        <f>MID(AMI_Display!F24,SEARCH("-",AMI_Display!F24)+2,LEN(AMI_Display!F24)-SEARCH("-",AMI_Display!F24)+1)</f>
        <v>84,715</v>
      </c>
      <c r="G24" s="28" t="str">
        <f>MID(AMI_Display!G24,SEARCH("-",AMI_Display!G24)+2,LEN(AMI_Display!G24)-SEARCH("-",AMI_Display!G24)+1)</f>
        <v>105,894</v>
      </c>
      <c r="H24" s="29">
        <f t="shared" si="0"/>
        <v>105895</v>
      </c>
      <c r="I24" s="27" t="str">
        <f>RIGHT(AMI_Display!I24,LEN(AMI_Display!I24)-2)</f>
        <v>529</v>
      </c>
      <c r="J24" s="28" t="str">
        <f>MID(AMI_Display!J24,SEARCH("-",AMI_Display!J24)+2,LEN(AMI_Display!J24)-SEARCH("-",AMI_Display!J24)+1)</f>
        <v>882</v>
      </c>
      <c r="K24" s="28" t="str">
        <f>MID(AMI_Display!K24,SEARCH("-",AMI_Display!K24)+2,LEN(AMI_Display!K24)-SEARCH("-",AMI_Display!K24)+1)</f>
        <v>1,412</v>
      </c>
      <c r="L24" s="28" t="str">
        <f>MID(AMI_Display!L24,SEARCH("-",AMI_Display!L24)+2,LEN(AMI_Display!L24)-SEARCH("-",AMI_Display!L24)+1)</f>
        <v>2,118</v>
      </c>
      <c r="M24" s="28" t="str">
        <f>MID(AMI_Display!M24,SEARCH("-",AMI_Display!M24)+2,LEN(AMI_Display!M24)-SEARCH("-",AMI_Display!M24)+1)</f>
        <v>2,647</v>
      </c>
      <c r="N24" s="29">
        <f t="shared" si="1"/>
        <v>2648</v>
      </c>
      <c r="O24" s="27" t="str">
        <f>RIGHT(AMI_Display!O24,LEN(AMI_Display!O24)-2)</f>
        <v>68,688</v>
      </c>
      <c r="P24" s="28" t="str">
        <f>MID(AMI_Display!P24,SEARCH("-",AMI_Display!P24)+2,LEN(AMI_Display!P24)-SEARCH("-",AMI_Display!P24)+1)</f>
        <v>114,480</v>
      </c>
      <c r="Q24" s="28" t="str">
        <f>MID(AMI_Display!Q24,SEARCH("-",AMI_Display!Q24)+2,LEN(AMI_Display!Q24)-SEARCH("-",AMI_Display!Q24)+1)</f>
        <v>183,168</v>
      </c>
      <c r="R24" s="28" t="str">
        <f>MID(AMI_Display!R24,SEARCH("-",AMI_Display!R24)+2,LEN(AMI_Display!R24)-SEARCH("-",AMI_Display!R24)+1)</f>
        <v>274,752</v>
      </c>
      <c r="S24" s="28" t="str">
        <f>MID(AMI_Display!S24,SEARCH("-",AMI_Display!S24)+2,LEN(AMI_Display!S24)-SEARCH("-",AMI_Display!S24)+1)</f>
        <v>343,440</v>
      </c>
      <c r="T24" s="29">
        <f t="shared" si="2"/>
        <v>343441</v>
      </c>
      <c r="U24" s="19">
        <v>126</v>
      </c>
      <c r="V24" s="18">
        <v>29</v>
      </c>
      <c r="W24" s="17">
        <v>43</v>
      </c>
      <c r="X24" s="17">
        <v>38</v>
      </c>
      <c r="Y24" s="17">
        <v>15</v>
      </c>
      <c r="Z24" s="16">
        <v>3</v>
      </c>
      <c r="AA24" s="19">
        <v>43</v>
      </c>
      <c r="AB24" s="18">
        <v>69</v>
      </c>
      <c r="AC24" s="17">
        <v>13</v>
      </c>
      <c r="AD24" s="17">
        <v>61</v>
      </c>
      <c r="AE24" s="17">
        <v>63</v>
      </c>
      <c r="AF24" s="16">
        <v>93</v>
      </c>
      <c r="AG24" s="25">
        <f>SUM(U24:Z24)</f>
        <v>254</v>
      </c>
      <c r="AH24" s="25">
        <f>SUM(AA24:AF24)</f>
        <v>342</v>
      </c>
    </row>
    <row r="25" spans="1:34" x14ac:dyDescent="0.2">
      <c r="A25" s="8" t="s">
        <v>216</v>
      </c>
      <c r="B25" s="7" t="s">
        <v>215</v>
      </c>
      <c r="C25" s="27" t="str">
        <f>RIGHT(AMI_Display!C25,LEN(AMI_Display!C25)-2)</f>
        <v>24,647</v>
      </c>
      <c r="D25" s="28" t="str">
        <f>MID(AMI_Display!D25,SEARCH("-",AMI_Display!D25)+2,LEN(AMI_Display!D25)-SEARCH("-",AMI_Display!D25)+1)</f>
        <v>41,078</v>
      </c>
      <c r="E25" s="28" t="str">
        <f>MID(AMI_Display!E25,SEARCH("-",AMI_Display!E25)+2,LEN(AMI_Display!E25)-SEARCH("-",AMI_Display!E25)+1)</f>
        <v>65,725</v>
      </c>
      <c r="F25" s="28" t="str">
        <f>MID(AMI_Display!F25,SEARCH("-",AMI_Display!F25)+2,LEN(AMI_Display!F25)-SEARCH("-",AMI_Display!F25)+1)</f>
        <v>98,587</v>
      </c>
      <c r="G25" s="28" t="str">
        <f>MID(AMI_Display!G25,SEARCH("-",AMI_Display!G25)+2,LEN(AMI_Display!G25)-SEARCH("-",AMI_Display!G25)+1)</f>
        <v>123,234</v>
      </c>
      <c r="H25" s="29">
        <f t="shared" si="0"/>
        <v>123235</v>
      </c>
      <c r="I25" s="27" t="str">
        <f>RIGHT(AMI_Display!I25,LEN(AMI_Display!I25)-2)</f>
        <v>616</v>
      </c>
      <c r="J25" s="28" t="str">
        <f>MID(AMI_Display!J25,SEARCH("-",AMI_Display!J25)+2,LEN(AMI_Display!J25)-SEARCH("-",AMI_Display!J25)+1)</f>
        <v>1,027</v>
      </c>
      <c r="K25" s="28" t="str">
        <f>MID(AMI_Display!K25,SEARCH("-",AMI_Display!K25)+2,LEN(AMI_Display!K25)-SEARCH("-",AMI_Display!K25)+1)</f>
        <v>1,643</v>
      </c>
      <c r="L25" s="28" t="str">
        <f>MID(AMI_Display!L25,SEARCH("-",AMI_Display!L25)+2,LEN(AMI_Display!L25)-SEARCH("-",AMI_Display!L25)+1)</f>
        <v>2,465</v>
      </c>
      <c r="M25" s="28" t="str">
        <f>MID(AMI_Display!M25,SEARCH("-",AMI_Display!M25)+2,LEN(AMI_Display!M25)-SEARCH("-",AMI_Display!M25)+1)</f>
        <v>3,081</v>
      </c>
      <c r="N25" s="29">
        <f t="shared" si="1"/>
        <v>3082</v>
      </c>
      <c r="O25" s="27" t="str">
        <f>RIGHT(AMI_Display!O25,LEN(AMI_Display!O25)-2)</f>
        <v>79,936</v>
      </c>
      <c r="P25" s="28" t="str">
        <f>MID(AMI_Display!P25,SEARCH("-",AMI_Display!P25)+2,LEN(AMI_Display!P25)-SEARCH("-",AMI_Display!P25)+1)</f>
        <v>133,226</v>
      </c>
      <c r="Q25" s="28" t="str">
        <f>MID(AMI_Display!Q25,SEARCH("-",AMI_Display!Q25)+2,LEN(AMI_Display!Q25)-SEARCH("-",AMI_Display!Q25)+1)</f>
        <v>213,162</v>
      </c>
      <c r="R25" s="28" t="str">
        <f>MID(AMI_Display!R25,SEARCH("-",AMI_Display!R25)+2,LEN(AMI_Display!R25)-SEARCH("-",AMI_Display!R25)+1)</f>
        <v>319,742</v>
      </c>
      <c r="S25" s="28" t="str">
        <f>MID(AMI_Display!S25,SEARCH("-",AMI_Display!S25)+2,LEN(AMI_Display!S25)-SEARCH("-",AMI_Display!S25)+1)</f>
        <v>399,678</v>
      </c>
      <c r="T25" s="29">
        <f t="shared" si="2"/>
        <v>399679</v>
      </c>
      <c r="U25" s="19">
        <v>1370</v>
      </c>
      <c r="V25" s="18">
        <v>588</v>
      </c>
      <c r="W25" s="17">
        <v>539</v>
      </c>
      <c r="X25" s="17">
        <v>560</v>
      </c>
      <c r="Y25" s="17">
        <v>7</v>
      </c>
      <c r="Z25" s="16">
        <v>67</v>
      </c>
      <c r="AA25" s="19">
        <v>303</v>
      </c>
      <c r="AB25" s="18">
        <v>291</v>
      </c>
      <c r="AC25" s="17">
        <v>475</v>
      </c>
      <c r="AD25" s="17">
        <v>158</v>
      </c>
      <c r="AE25" s="17">
        <v>49</v>
      </c>
      <c r="AF25" s="16">
        <v>0</v>
      </c>
      <c r="AG25" s="25">
        <f>SUM(U25:Z25)</f>
        <v>3131</v>
      </c>
      <c r="AH25" s="25">
        <f>SUM(AA25:AF25)</f>
        <v>1276</v>
      </c>
    </row>
    <row r="26" spans="1:34" x14ac:dyDescent="0.2">
      <c r="A26" s="8" t="s">
        <v>214</v>
      </c>
      <c r="B26" s="7" t="s">
        <v>213</v>
      </c>
      <c r="C26" s="27" t="str">
        <f>RIGHT(AMI_Display!C26,LEN(AMI_Display!C26)-2)</f>
        <v>31,345</v>
      </c>
      <c r="D26" s="28" t="str">
        <f>MID(AMI_Display!D26,SEARCH("-",AMI_Display!D26)+2,LEN(AMI_Display!D26)-SEARCH("-",AMI_Display!D26)+1)</f>
        <v>52,241</v>
      </c>
      <c r="E26" s="28" t="str">
        <f>MID(AMI_Display!E26,SEARCH("-",AMI_Display!E26)+2,LEN(AMI_Display!E26)-SEARCH("-",AMI_Display!E26)+1)</f>
        <v>83,586</v>
      </c>
      <c r="F26" s="28" t="str">
        <f>MID(AMI_Display!F26,SEARCH("-",AMI_Display!F26)+2,LEN(AMI_Display!F26)-SEARCH("-",AMI_Display!F26)+1)</f>
        <v>125,378</v>
      </c>
      <c r="G26" s="28" t="str">
        <f>MID(AMI_Display!G26,SEARCH("-",AMI_Display!G26)+2,LEN(AMI_Display!G26)-SEARCH("-",AMI_Display!G26)+1)</f>
        <v>156,723</v>
      </c>
      <c r="H26" s="29">
        <f t="shared" si="0"/>
        <v>156724</v>
      </c>
      <c r="I26" s="27" t="str">
        <f>RIGHT(AMI_Display!I26,LEN(AMI_Display!I26)-2)</f>
        <v>784</v>
      </c>
      <c r="J26" s="28" t="str">
        <f>MID(AMI_Display!J26,SEARCH("-",AMI_Display!J26)+2,LEN(AMI_Display!J26)-SEARCH("-",AMI_Display!J26)+1)</f>
        <v>1,306</v>
      </c>
      <c r="K26" s="28" t="str">
        <f>MID(AMI_Display!K26,SEARCH("-",AMI_Display!K26)+2,LEN(AMI_Display!K26)-SEARCH("-",AMI_Display!K26)+1)</f>
        <v>2,090</v>
      </c>
      <c r="L26" s="28" t="str">
        <f>MID(AMI_Display!L26,SEARCH("-",AMI_Display!L26)+2,LEN(AMI_Display!L26)-SEARCH("-",AMI_Display!L26)+1)</f>
        <v>3,134</v>
      </c>
      <c r="M26" s="28" t="str">
        <f>MID(AMI_Display!M26,SEARCH("-",AMI_Display!M26)+2,LEN(AMI_Display!M26)-SEARCH("-",AMI_Display!M26)+1)</f>
        <v>3,918</v>
      </c>
      <c r="N26" s="29">
        <f t="shared" si="1"/>
        <v>3919</v>
      </c>
      <c r="O26" s="27" t="str">
        <f>RIGHT(AMI_Display!O26,LEN(AMI_Display!O26)-2)</f>
        <v>101,658</v>
      </c>
      <c r="P26" s="28" t="str">
        <f>MID(AMI_Display!P26,SEARCH("-",AMI_Display!P26)+2,LEN(AMI_Display!P26)-SEARCH("-",AMI_Display!P26)+1)</f>
        <v>169,430</v>
      </c>
      <c r="Q26" s="28" t="str">
        <f>MID(AMI_Display!Q26,SEARCH("-",AMI_Display!Q26)+2,LEN(AMI_Display!Q26)-SEARCH("-",AMI_Display!Q26)+1)</f>
        <v>271,088</v>
      </c>
      <c r="R26" s="28" t="str">
        <f>MID(AMI_Display!R26,SEARCH("-",AMI_Display!R26)+2,LEN(AMI_Display!R26)-SEARCH("-",AMI_Display!R26)+1)</f>
        <v>406,633</v>
      </c>
      <c r="S26" s="28" t="str">
        <f>MID(AMI_Display!S26,SEARCH("-",AMI_Display!S26)+2,LEN(AMI_Display!S26)-SEARCH("-",AMI_Display!S26)+1)</f>
        <v>508,291</v>
      </c>
      <c r="T26" s="29">
        <f t="shared" si="2"/>
        <v>508292</v>
      </c>
      <c r="U26" s="19">
        <v>590</v>
      </c>
      <c r="V26" s="18">
        <v>167</v>
      </c>
      <c r="W26" s="17">
        <v>215</v>
      </c>
      <c r="X26" s="17">
        <v>50</v>
      </c>
      <c r="Y26" s="17">
        <v>95</v>
      </c>
      <c r="Z26" s="16">
        <v>0</v>
      </c>
      <c r="AA26" s="19">
        <v>278</v>
      </c>
      <c r="AB26" s="18">
        <v>261</v>
      </c>
      <c r="AC26" s="17">
        <v>338</v>
      </c>
      <c r="AD26" s="17">
        <v>196</v>
      </c>
      <c r="AE26" s="17">
        <v>322</v>
      </c>
      <c r="AF26" s="16">
        <v>0</v>
      </c>
      <c r="AG26" s="25">
        <f>SUM(U26:Z26)</f>
        <v>1117</v>
      </c>
      <c r="AH26" s="25">
        <f>SUM(AA26:AF26)</f>
        <v>1395</v>
      </c>
    </row>
    <row r="27" spans="1:34" x14ac:dyDescent="0.2">
      <c r="A27" s="8" t="s">
        <v>212</v>
      </c>
      <c r="B27" s="7" t="s">
        <v>211</v>
      </c>
      <c r="C27" s="27" t="str">
        <f>RIGHT(AMI_Display!C27,LEN(AMI_Display!C27)-2)</f>
        <v>22,453</v>
      </c>
      <c r="D27" s="28" t="str">
        <f>MID(AMI_Display!D27,SEARCH("-",AMI_Display!D27)+2,LEN(AMI_Display!D27)-SEARCH("-",AMI_Display!D27)+1)</f>
        <v>37,421</v>
      </c>
      <c r="E27" s="28" t="str">
        <f>MID(AMI_Display!E27,SEARCH("-",AMI_Display!E27)+2,LEN(AMI_Display!E27)-SEARCH("-",AMI_Display!E27)+1)</f>
        <v>59,874</v>
      </c>
      <c r="F27" s="28" t="str">
        <f>MID(AMI_Display!F27,SEARCH("-",AMI_Display!F27)+2,LEN(AMI_Display!F27)-SEARCH("-",AMI_Display!F27)+1)</f>
        <v>89,810</v>
      </c>
      <c r="G27" s="28" t="str">
        <f>MID(AMI_Display!G27,SEARCH("-",AMI_Display!G27)+2,LEN(AMI_Display!G27)-SEARCH("-",AMI_Display!G27)+1)</f>
        <v>112,263</v>
      </c>
      <c r="H27" s="29">
        <f t="shared" si="0"/>
        <v>112264</v>
      </c>
      <c r="I27" s="27" t="str">
        <f>RIGHT(AMI_Display!I27,LEN(AMI_Display!I27)-2)</f>
        <v>561</v>
      </c>
      <c r="J27" s="28" t="str">
        <f>MID(AMI_Display!J27,SEARCH("-",AMI_Display!J27)+2,LEN(AMI_Display!J27)-SEARCH("-",AMI_Display!J27)+1)</f>
        <v>936</v>
      </c>
      <c r="K27" s="28" t="str">
        <f>MID(AMI_Display!K27,SEARCH("-",AMI_Display!K27)+2,LEN(AMI_Display!K27)-SEARCH("-",AMI_Display!K27)+1)</f>
        <v>1,497</v>
      </c>
      <c r="L27" s="28" t="str">
        <f>MID(AMI_Display!L27,SEARCH("-",AMI_Display!L27)+2,LEN(AMI_Display!L27)-SEARCH("-",AMI_Display!L27)+1)</f>
        <v>2,245</v>
      </c>
      <c r="M27" s="28" t="str">
        <f>MID(AMI_Display!M27,SEARCH("-",AMI_Display!M27)+2,LEN(AMI_Display!M27)-SEARCH("-",AMI_Display!M27)+1)</f>
        <v>2,807</v>
      </c>
      <c r="N27" s="29">
        <f t="shared" si="1"/>
        <v>2808</v>
      </c>
      <c r="O27" s="27" t="str">
        <f>RIGHT(AMI_Display!O27,LEN(AMI_Display!O27)-2)</f>
        <v>72,819</v>
      </c>
      <c r="P27" s="28" t="str">
        <f>MID(AMI_Display!P27,SEARCH("-",AMI_Display!P27)+2,LEN(AMI_Display!P27)-SEARCH("-",AMI_Display!P27)+1)</f>
        <v>121,365</v>
      </c>
      <c r="Q27" s="28" t="str">
        <f>MID(AMI_Display!Q27,SEARCH("-",AMI_Display!Q27)+2,LEN(AMI_Display!Q27)-SEARCH("-",AMI_Display!Q27)+1)</f>
        <v>194,185</v>
      </c>
      <c r="R27" s="28" t="str">
        <f>MID(AMI_Display!R27,SEARCH("-",AMI_Display!R27)+2,LEN(AMI_Display!R27)-SEARCH("-",AMI_Display!R27)+1)</f>
        <v>291,277</v>
      </c>
      <c r="S27" s="28" t="str">
        <f>MID(AMI_Display!S27,SEARCH("-",AMI_Display!S27)+2,LEN(AMI_Display!S27)-SEARCH("-",AMI_Display!S27)+1)</f>
        <v>364,096</v>
      </c>
      <c r="T27" s="29">
        <f t="shared" si="2"/>
        <v>364097</v>
      </c>
      <c r="U27" s="19">
        <v>386</v>
      </c>
      <c r="V27" s="18">
        <v>36</v>
      </c>
      <c r="W27" s="17">
        <v>13</v>
      </c>
      <c r="X27" s="17">
        <v>0</v>
      </c>
      <c r="Y27" s="17">
        <v>0</v>
      </c>
      <c r="Z27" s="16">
        <v>0</v>
      </c>
      <c r="AA27" s="19">
        <v>220</v>
      </c>
      <c r="AB27" s="18">
        <v>16</v>
      </c>
      <c r="AC27" s="17">
        <v>71</v>
      </c>
      <c r="AD27" s="17">
        <v>17</v>
      </c>
      <c r="AE27" s="17">
        <v>37</v>
      </c>
      <c r="AF27" s="16">
        <v>0</v>
      </c>
      <c r="AG27" s="25">
        <f>SUM(U27:Z27)</f>
        <v>435</v>
      </c>
      <c r="AH27" s="25">
        <f>SUM(AA27:AF27)</f>
        <v>361</v>
      </c>
    </row>
    <row r="28" spans="1:34" x14ac:dyDescent="0.2">
      <c r="A28" s="8" t="s">
        <v>210</v>
      </c>
      <c r="B28" s="7" t="s">
        <v>209</v>
      </c>
      <c r="C28" s="27" t="str">
        <f>RIGHT(AMI_Display!C28,LEN(AMI_Display!C28)-2)</f>
        <v>20,942</v>
      </c>
      <c r="D28" s="28" t="str">
        <f>MID(AMI_Display!D28,SEARCH("-",AMI_Display!D28)+2,LEN(AMI_Display!D28)-SEARCH("-",AMI_Display!D28)+1)</f>
        <v>34,904</v>
      </c>
      <c r="E28" s="28" t="str">
        <f>MID(AMI_Display!E28,SEARCH("-",AMI_Display!E28)+2,LEN(AMI_Display!E28)-SEARCH("-",AMI_Display!E28)+1)</f>
        <v>55,846</v>
      </c>
      <c r="F28" s="28" t="str">
        <f>MID(AMI_Display!F28,SEARCH("-",AMI_Display!F28)+2,LEN(AMI_Display!F28)-SEARCH("-",AMI_Display!F28)+1)</f>
        <v>83,770</v>
      </c>
      <c r="G28" s="28" t="str">
        <f>MID(AMI_Display!G28,SEARCH("-",AMI_Display!G28)+2,LEN(AMI_Display!G28)-SEARCH("-",AMI_Display!G28)+1)</f>
        <v>104,712</v>
      </c>
      <c r="H28" s="29">
        <f t="shared" si="0"/>
        <v>104713</v>
      </c>
      <c r="I28" s="27" t="str">
        <f>RIGHT(AMI_Display!I28,LEN(AMI_Display!I28)-2)</f>
        <v>524</v>
      </c>
      <c r="J28" s="28" t="str">
        <f>MID(AMI_Display!J28,SEARCH("-",AMI_Display!J28)+2,LEN(AMI_Display!J28)-SEARCH("-",AMI_Display!J28)+1)</f>
        <v>873</v>
      </c>
      <c r="K28" s="28" t="str">
        <f>MID(AMI_Display!K28,SEARCH("-",AMI_Display!K28)+2,LEN(AMI_Display!K28)-SEARCH("-",AMI_Display!K28)+1)</f>
        <v>1,396</v>
      </c>
      <c r="L28" s="28" t="str">
        <f>MID(AMI_Display!L28,SEARCH("-",AMI_Display!L28)+2,LEN(AMI_Display!L28)-SEARCH("-",AMI_Display!L28)+1)</f>
        <v>2,094</v>
      </c>
      <c r="M28" s="28" t="str">
        <f>MID(AMI_Display!M28,SEARCH("-",AMI_Display!M28)+2,LEN(AMI_Display!M28)-SEARCH("-",AMI_Display!M28)+1)</f>
        <v>2,618</v>
      </c>
      <c r="N28" s="29">
        <f t="shared" si="1"/>
        <v>2619</v>
      </c>
      <c r="O28" s="27" t="str">
        <f>RIGHT(AMI_Display!O28,LEN(AMI_Display!O28)-2)</f>
        <v>67,921</v>
      </c>
      <c r="P28" s="28" t="str">
        <f>MID(AMI_Display!P28,SEARCH("-",AMI_Display!P28)+2,LEN(AMI_Display!P28)-SEARCH("-",AMI_Display!P28)+1)</f>
        <v>113,202</v>
      </c>
      <c r="Q28" s="28" t="str">
        <f>MID(AMI_Display!Q28,SEARCH("-",AMI_Display!Q28)+2,LEN(AMI_Display!Q28)-SEARCH("-",AMI_Display!Q28)+1)</f>
        <v>181,123</v>
      </c>
      <c r="R28" s="28" t="str">
        <f>MID(AMI_Display!R28,SEARCH("-",AMI_Display!R28)+2,LEN(AMI_Display!R28)-SEARCH("-",AMI_Display!R28)+1)</f>
        <v>271,685</v>
      </c>
      <c r="S28" s="28" t="str">
        <f>MID(AMI_Display!S28,SEARCH("-",AMI_Display!S28)+2,LEN(AMI_Display!S28)-SEARCH("-",AMI_Display!S28)+1)</f>
        <v>339,606</v>
      </c>
      <c r="T28" s="29">
        <f t="shared" si="2"/>
        <v>339607</v>
      </c>
      <c r="U28" s="19">
        <v>79</v>
      </c>
      <c r="V28" s="18">
        <v>3</v>
      </c>
      <c r="W28" s="17">
        <v>9</v>
      </c>
      <c r="X28" s="17">
        <v>19</v>
      </c>
      <c r="Y28" s="17">
        <v>18</v>
      </c>
      <c r="Z28" s="16">
        <v>20</v>
      </c>
      <c r="AA28" s="19">
        <v>28</v>
      </c>
      <c r="AB28" s="18">
        <v>57</v>
      </c>
      <c r="AC28" s="17">
        <v>0</v>
      </c>
      <c r="AD28" s="17">
        <v>1</v>
      </c>
      <c r="AE28" s="17">
        <v>38</v>
      </c>
      <c r="AF28" s="16">
        <v>73</v>
      </c>
      <c r="AG28" s="25">
        <f>SUM(U28:Z28)</f>
        <v>148</v>
      </c>
      <c r="AH28" s="25">
        <f>SUM(AA28:AF28)</f>
        <v>197</v>
      </c>
    </row>
    <row r="29" spans="1:34" x14ac:dyDescent="0.2">
      <c r="A29" s="8" t="s">
        <v>208</v>
      </c>
      <c r="B29" s="7" t="s">
        <v>207</v>
      </c>
      <c r="C29" s="27" t="str">
        <f>RIGHT(AMI_Display!C29,LEN(AMI_Display!C29)-2)</f>
        <v>24,516</v>
      </c>
      <c r="D29" s="28" t="str">
        <f>MID(AMI_Display!D29,SEARCH("-",AMI_Display!D29)+2,LEN(AMI_Display!D29)-SEARCH("-",AMI_Display!D29)+1)</f>
        <v>40,860</v>
      </c>
      <c r="E29" s="28" t="str">
        <f>MID(AMI_Display!E29,SEARCH("-",AMI_Display!E29)+2,LEN(AMI_Display!E29)-SEARCH("-",AMI_Display!E29)+1)</f>
        <v>65,376</v>
      </c>
      <c r="F29" s="28" t="str">
        <f>MID(AMI_Display!F29,SEARCH("-",AMI_Display!F29)+2,LEN(AMI_Display!F29)-SEARCH("-",AMI_Display!F29)+1)</f>
        <v>98,064</v>
      </c>
      <c r="G29" s="28" t="str">
        <f>MID(AMI_Display!G29,SEARCH("-",AMI_Display!G29)+2,LEN(AMI_Display!G29)-SEARCH("-",AMI_Display!G29)+1)</f>
        <v>122,580</v>
      </c>
      <c r="H29" s="29">
        <f t="shared" si="0"/>
        <v>122581</v>
      </c>
      <c r="I29" s="27" t="str">
        <f>RIGHT(AMI_Display!I29,LEN(AMI_Display!I29)-2)</f>
        <v>613</v>
      </c>
      <c r="J29" s="28" t="str">
        <f>MID(AMI_Display!J29,SEARCH("-",AMI_Display!J29)+2,LEN(AMI_Display!J29)-SEARCH("-",AMI_Display!J29)+1)</f>
        <v>1,022</v>
      </c>
      <c r="K29" s="28" t="str">
        <f>MID(AMI_Display!K29,SEARCH("-",AMI_Display!K29)+2,LEN(AMI_Display!K29)-SEARCH("-",AMI_Display!K29)+1)</f>
        <v>1,634</v>
      </c>
      <c r="L29" s="28" t="str">
        <f>MID(AMI_Display!L29,SEARCH("-",AMI_Display!L29)+2,LEN(AMI_Display!L29)-SEARCH("-",AMI_Display!L29)+1)</f>
        <v>2,452</v>
      </c>
      <c r="M29" s="28" t="str">
        <f>MID(AMI_Display!M29,SEARCH("-",AMI_Display!M29)+2,LEN(AMI_Display!M29)-SEARCH("-",AMI_Display!M29)+1)</f>
        <v>3,065</v>
      </c>
      <c r="N29" s="29">
        <f t="shared" si="1"/>
        <v>3066</v>
      </c>
      <c r="O29" s="27" t="str">
        <f>RIGHT(AMI_Display!O29,LEN(AMI_Display!O29)-2)</f>
        <v>79,511</v>
      </c>
      <c r="P29" s="28" t="str">
        <f>MID(AMI_Display!P29,SEARCH("-",AMI_Display!P29)+2,LEN(AMI_Display!P29)-SEARCH("-",AMI_Display!P29)+1)</f>
        <v>132,519</v>
      </c>
      <c r="Q29" s="28" t="str">
        <f>MID(AMI_Display!Q29,SEARCH("-",AMI_Display!Q29)+2,LEN(AMI_Display!Q29)-SEARCH("-",AMI_Display!Q29)+1)</f>
        <v>212,030</v>
      </c>
      <c r="R29" s="28" t="str">
        <f>MID(AMI_Display!R29,SEARCH("-",AMI_Display!R29)+2,LEN(AMI_Display!R29)-SEARCH("-",AMI_Display!R29)+1)</f>
        <v>318,045</v>
      </c>
      <c r="S29" s="28" t="str">
        <f>MID(AMI_Display!S29,SEARCH("-",AMI_Display!S29)+2,LEN(AMI_Display!S29)-SEARCH("-",AMI_Display!S29)+1)</f>
        <v>397,557</v>
      </c>
      <c r="T29" s="29">
        <f t="shared" si="2"/>
        <v>397558</v>
      </c>
      <c r="U29" s="19">
        <v>39</v>
      </c>
      <c r="V29" s="18">
        <v>13</v>
      </c>
      <c r="W29" s="17">
        <v>13</v>
      </c>
      <c r="X29" s="17">
        <v>25</v>
      </c>
      <c r="Y29" s="17">
        <v>0</v>
      </c>
      <c r="Z29" s="16">
        <v>0</v>
      </c>
      <c r="AA29" s="19">
        <v>89</v>
      </c>
      <c r="AB29" s="18">
        <v>18</v>
      </c>
      <c r="AC29" s="17">
        <v>103</v>
      </c>
      <c r="AD29" s="17">
        <v>127</v>
      </c>
      <c r="AE29" s="17">
        <v>0</v>
      </c>
      <c r="AF29" s="16">
        <v>0</v>
      </c>
      <c r="AG29" s="25">
        <f>SUM(U29:Z29)</f>
        <v>90</v>
      </c>
      <c r="AH29" s="25">
        <f>SUM(AA29:AF29)</f>
        <v>337</v>
      </c>
    </row>
    <row r="30" spans="1:34" x14ac:dyDescent="0.2">
      <c r="A30" s="8" t="s">
        <v>200</v>
      </c>
      <c r="B30" s="7" t="s">
        <v>199</v>
      </c>
      <c r="C30" s="27" t="str">
        <f>RIGHT(AMI_Display!C30,LEN(AMI_Display!C30)-2)</f>
        <v>21,411</v>
      </c>
      <c r="D30" s="28" t="str">
        <f>MID(AMI_Display!D30,SEARCH("-",AMI_Display!D30)+2,LEN(AMI_Display!D30)-SEARCH("-",AMI_Display!D30)+1)</f>
        <v>35,685</v>
      </c>
      <c r="E30" s="28" t="str">
        <f>MID(AMI_Display!E30,SEARCH("-",AMI_Display!E30)+2,LEN(AMI_Display!E30)-SEARCH("-",AMI_Display!E30)+1)</f>
        <v>57,096</v>
      </c>
      <c r="F30" s="28" t="str">
        <f>MID(AMI_Display!F30,SEARCH("-",AMI_Display!F30)+2,LEN(AMI_Display!F30)-SEARCH("-",AMI_Display!F30)+1)</f>
        <v>85,644</v>
      </c>
      <c r="G30" s="28" t="str">
        <f>MID(AMI_Display!G30,SEARCH("-",AMI_Display!G30)+2,LEN(AMI_Display!G30)-SEARCH("-",AMI_Display!G30)+1)</f>
        <v>107,055</v>
      </c>
      <c r="H30" s="29">
        <f t="shared" si="0"/>
        <v>107056</v>
      </c>
      <c r="I30" s="27" t="str">
        <f>RIGHT(AMI_Display!I30,LEN(AMI_Display!I30)-2)</f>
        <v>535</v>
      </c>
      <c r="J30" s="28" t="str">
        <f>MID(AMI_Display!J30,SEARCH("-",AMI_Display!J30)+2,LEN(AMI_Display!J30)-SEARCH("-",AMI_Display!J30)+1)</f>
        <v>892</v>
      </c>
      <c r="K30" s="28" t="str">
        <f>MID(AMI_Display!K30,SEARCH("-",AMI_Display!K30)+2,LEN(AMI_Display!K30)-SEARCH("-",AMI_Display!K30)+1)</f>
        <v>1,427</v>
      </c>
      <c r="L30" s="28" t="str">
        <f>MID(AMI_Display!L30,SEARCH("-",AMI_Display!L30)+2,LEN(AMI_Display!L30)-SEARCH("-",AMI_Display!L30)+1)</f>
        <v>2,141</v>
      </c>
      <c r="M30" s="28" t="str">
        <f>MID(AMI_Display!M30,SEARCH("-",AMI_Display!M30)+2,LEN(AMI_Display!M30)-SEARCH("-",AMI_Display!M30)+1)</f>
        <v>2,676</v>
      </c>
      <c r="N30" s="29">
        <f t="shared" si="1"/>
        <v>2677</v>
      </c>
      <c r="O30" s="27" t="str">
        <f>RIGHT(AMI_Display!O30,LEN(AMI_Display!O30)-2)</f>
        <v>69,441</v>
      </c>
      <c r="P30" s="28" t="str">
        <f>MID(AMI_Display!P30,SEARCH("-",AMI_Display!P30)+2,LEN(AMI_Display!P30)-SEARCH("-",AMI_Display!P30)+1)</f>
        <v>115,735</v>
      </c>
      <c r="Q30" s="28" t="str">
        <f>MID(AMI_Display!Q30,SEARCH("-",AMI_Display!Q30)+2,LEN(AMI_Display!Q30)-SEARCH("-",AMI_Display!Q30)+1)</f>
        <v>185,176</v>
      </c>
      <c r="R30" s="28" t="str">
        <f>MID(AMI_Display!R30,SEARCH("-",AMI_Display!R30)+2,LEN(AMI_Display!R30)-SEARCH("-",AMI_Display!R30)+1)</f>
        <v>277,764</v>
      </c>
      <c r="S30" s="28" t="str">
        <f>MID(AMI_Display!S30,SEARCH("-",AMI_Display!S30)+2,LEN(AMI_Display!S30)-SEARCH("-",AMI_Display!S30)+1)</f>
        <v>347,205</v>
      </c>
      <c r="T30" s="29">
        <f t="shared" si="2"/>
        <v>347206</v>
      </c>
      <c r="U30" s="19">
        <v>67</v>
      </c>
      <c r="V30" s="18">
        <v>1</v>
      </c>
      <c r="W30" s="17">
        <v>13</v>
      </c>
      <c r="X30" s="17">
        <v>4</v>
      </c>
      <c r="Y30" s="17">
        <v>3</v>
      </c>
      <c r="Z30" s="16">
        <v>5</v>
      </c>
      <c r="AA30" s="19">
        <v>5</v>
      </c>
      <c r="AB30" s="18">
        <v>44</v>
      </c>
      <c r="AC30" s="17">
        <v>0</v>
      </c>
      <c r="AD30" s="17">
        <v>5</v>
      </c>
      <c r="AE30" s="17">
        <v>43</v>
      </c>
      <c r="AF30" s="16">
        <v>16</v>
      </c>
      <c r="AG30" s="25">
        <f>SUM(U30:Z30)</f>
        <v>93</v>
      </c>
      <c r="AH30" s="25">
        <f>SUM(AA30:AF30)</f>
        <v>113</v>
      </c>
    </row>
    <row r="31" spans="1:34" x14ac:dyDescent="0.2">
      <c r="A31" s="8" t="s">
        <v>198</v>
      </c>
      <c r="B31" s="7" t="s">
        <v>197</v>
      </c>
      <c r="C31" s="27" t="str">
        <f>RIGHT(AMI_Display!C31,LEN(AMI_Display!C31)-2)</f>
        <v>26,285</v>
      </c>
      <c r="D31" s="28" t="str">
        <f>MID(AMI_Display!D31,SEARCH("-",AMI_Display!D31)+2,LEN(AMI_Display!D31)-SEARCH("-",AMI_Display!D31)+1)</f>
        <v>43,809</v>
      </c>
      <c r="E31" s="28" t="str">
        <f>MID(AMI_Display!E31,SEARCH("-",AMI_Display!E31)+2,LEN(AMI_Display!E31)-SEARCH("-",AMI_Display!E31)+1)</f>
        <v>70,094</v>
      </c>
      <c r="F31" s="28" t="str">
        <f>MID(AMI_Display!F31,SEARCH("-",AMI_Display!F31)+2,LEN(AMI_Display!F31)-SEARCH("-",AMI_Display!F31)+1)</f>
        <v>105,142</v>
      </c>
      <c r="G31" s="28" t="str">
        <f>MID(AMI_Display!G31,SEARCH("-",AMI_Display!G31)+2,LEN(AMI_Display!G31)-SEARCH("-",AMI_Display!G31)+1)</f>
        <v>131,427</v>
      </c>
      <c r="H31" s="29">
        <f t="shared" si="0"/>
        <v>131428</v>
      </c>
      <c r="I31" s="27" t="str">
        <f>RIGHT(AMI_Display!I31,LEN(AMI_Display!I31)-2)</f>
        <v>657</v>
      </c>
      <c r="J31" s="28" t="str">
        <f>MID(AMI_Display!J31,SEARCH("-",AMI_Display!J31)+2,LEN(AMI_Display!J31)-SEARCH("-",AMI_Display!J31)+1)</f>
        <v>1,095</v>
      </c>
      <c r="K31" s="28" t="str">
        <f>MID(AMI_Display!K31,SEARCH("-",AMI_Display!K31)+2,LEN(AMI_Display!K31)-SEARCH("-",AMI_Display!K31)+1)</f>
        <v>1,752</v>
      </c>
      <c r="L31" s="28" t="str">
        <f>MID(AMI_Display!L31,SEARCH("-",AMI_Display!L31)+2,LEN(AMI_Display!L31)-SEARCH("-",AMI_Display!L31)+1)</f>
        <v>2,629</v>
      </c>
      <c r="M31" s="28" t="str">
        <f>MID(AMI_Display!M31,SEARCH("-",AMI_Display!M31)+2,LEN(AMI_Display!M31)-SEARCH("-",AMI_Display!M31)+1)</f>
        <v>3,286</v>
      </c>
      <c r="N31" s="29">
        <f t="shared" si="1"/>
        <v>3287</v>
      </c>
      <c r="O31" s="27" t="str">
        <f>RIGHT(AMI_Display!O31,LEN(AMI_Display!O31)-2)</f>
        <v>85,250</v>
      </c>
      <c r="P31" s="28" t="str">
        <f>MID(AMI_Display!P31,SEARCH("-",AMI_Display!P31)+2,LEN(AMI_Display!P31)-SEARCH("-",AMI_Display!P31)+1)</f>
        <v>142,083</v>
      </c>
      <c r="Q31" s="28" t="str">
        <f>MID(AMI_Display!Q31,SEARCH("-",AMI_Display!Q31)+2,LEN(AMI_Display!Q31)-SEARCH("-",AMI_Display!Q31)+1)</f>
        <v>227,333</v>
      </c>
      <c r="R31" s="28" t="str">
        <f>MID(AMI_Display!R31,SEARCH("-",AMI_Display!R31)+2,LEN(AMI_Display!R31)-SEARCH("-",AMI_Display!R31)+1)</f>
        <v>341,000</v>
      </c>
      <c r="S31" s="28" t="str">
        <f>MID(AMI_Display!S31,SEARCH("-",AMI_Display!S31)+2,LEN(AMI_Display!S31)-SEARCH("-",AMI_Display!S31)+1)</f>
        <v>426,250</v>
      </c>
      <c r="T31" s="29">
        <f t="shared" si="2"/>
        <v>426251</v>
      </c>
      <c r="U31" s="19">
        <v>1429</v>
      </c>
      <c r="V31" s="18">
        <v>437</v>
      </c>
      <c r="W31" s="17">
        <v>138</v>
      </c>
      <c r="X31" s="17">
        <v>180</v>
      </c>
      <c r="Y31" s="17">
        <v>13</v>
      </c>
      <c r="Z31" s="16">
        <v>113</v>
      </c>
      <c r="AA31" s="19">
        <v>467</v>
      </c>
      <c r="AB31" s="18">
        <v>737</v>
      </c>
      <c r="AC31" s="17">
        <v>880</v>
      </c>
      <c r="AD31" s="17">
        <v>914</v>
      </c>
      <c r="AE31" s="17">
        <v>374</v>
      </c>
      <c r="AF31" s="16">
        <v>71</v>
      </c>
      <c r="AG31" s="25">
        <f>SUM(U31:Z31)</f>
        <v>2310</v>
      </c>
      <c r="AH31" s="25">
        <f>SUM(AA31:AF31)</f>
        <v>3443</v>
      </c>
    </row>
    <row r="32" spans="1:34" x14ac:dyDescent="0.2">
      <c r="A32" s="8" t="s">
        <v>196</v>
      </c>
      <c r="B32" s="7" t="s">
        <v>195</v>
      </c>
      <c r="C32" s="27" t="str">
        <f>RIGHT(AMI_Display!C32,LEN(AMI_Display!C32)-2)</f>
        <v>26,530</v>
      </c>
      <c r="D32" s="28" t="str">
        <f>MID(AMI_Display!D32,SEARCH("-",AMI_Display!D32)+2,LEN(AMI_Display!D32)-SEARCH("-",AMI_Display!D32)+1)</f>
        <v>44,217</v>
      </c>
      <c r="E32" s="28" t="str">
        <f>MID(AMI_Display!E32,SEARCH("-",AMI_Display!E32)+2,LEN(AMI_Display!E32)-SEARCH("-",AMI_Display!E32)+1)</f>
        <v>70,747</v>
      </c>
      <c r="F32" s="28" t="str">
        <f>MID(AMI_Display!F32,SEARCH("-",AMI_Display!F32)+2,LEN(AMI_Display!F32)-SEARCH("-",AMI_Display!F32)+1)</f>
        <v>106,121</v>
      </c>
      <c r="G32" s="28" t="str">
        <f>MID(AMI_Display!G32,SEARCH("-",AMI_Display!G32)+2,LEN(AMI_Display!G32)-SEARCH("-",AMI_Display!G32)+1)</f>
        <v>132,651</v>
      </c>
      <c r="H32" s="29">
        <f t="shared" si="0"/>
        <v>132652</v>
      </c>
      <c r="I32" s="27" t="str">
        <f>RIGHT(AMI_Display!I32,LEN(AMI_Display!I32)-2)</f>
        <v>663</v>
      </c>
      <c r="J32" s="28" t="str">
        <f>MID(AMI_Display!J32,SEARCH("-",AMI_Display!J32)+2,LEN(AMI_Display!J32)-SEARCH("-",AMI_Display!J32)+1)</f>
        <v>1,105</v>
      </c>
      <c r="K32" s="28" t="str">
        <f>MID(AMI_Display!K32,SEARCH("-",AMI_Display!K32)+2,LEN(AMI_Display!K32)-SEARCH("-",AMI_Display!K32)+1)</f>
        <v>1,769</v>
      </c>
      <c r="L32" s="28" t="str">
        <f>MID(AMI_Display!L32,SEARCH("-",AMI_Display!L32)+2,LEN(AMI_Display!L32)-SEARCH("-",AMI_Display!L32)+1)</f>
        <v>2,653</v>
      </c>
      <c r="M32" s="28" t="str">
        <f>MID(AMI_Display!M32,SEARCH("-",AMI_Display!M32)+2,LEN(AMI_Display!M32)-SEARCH("-",AMI_Display!M32)+1)</f>
        <v>3,316</v>
      </c>
      <c r="N32" s="29">
        <f t="shared" si="1"/>
        <v>3317</v>
      </c>
      <c r="O32" s="27" t="str">
        <f>RIGHT(AMI_Display!O32,LEN(AMI_Display!O32)-2)</f>
        <v>86,044</v>
      </c>
      <c r="P32" s="28" t="str">
        <f>MID(AMI_Display!P32,SEARCH("-",AMI_Display!P32)+2,LEN(AMI_Display!P32)-SEARCH("-",AMI_Display!P32)+1)</f>
        <v>143,406</v>
      </c>
      <c r="Q32" s="28" t="str">
        <f>MID(AMI_Display!Q32,SEARCH("-",AMI_Display!Q32)+2,LEN(AMI_Display!Q32)-SEARCH("-",AMI_Display!Q32)+1)</f>
        <v>229,450</v>
      </c>
      <c r="R32" s="28" t="str">
        <f>MID(AMI_Display!R32,SEARCH("-",AMI_Display!R32)+2,LEN(AMI_Display!R32)-SEARCH("-",AMI_Display!R32)+1)</f>
        <v>344,176</v>
      </c>
      <c r="S32" s="28" t="str">
        <f>MID(AMI_Display!S32,SEARCH("-",AMI_Display!S32)+2,LEN(AMI_Display!S32)-SEARCH("-",AMI_Display!S32)+1)</f>
        <v>430,219</v>
      </c>
      <c r="T32" s="29">
        <f t="shared" si="2"/>
        <v>430220</v>
      </c>
      <c r="U32" s="19">
        <v>105</v>
      </c>
      <c r="V32" s="18">
        <v>48</v>
      </c>
      <c r="W32" s="17">
        <v>0</v>
      </c>
      <c r="X32" s="17">
        <v>3</v>
      </c>
      <c r="Y32" s="17">
        <v>9</v>
      </c>
      <c r="Z32" s="16">
        <v>2</v>
      </c>
      <c r="AA32" s="19">
        <v>106</v>
      </c>
      <c r="AB32" s="18">
        <v>27</v>
      </c>
      <c r="AC32" s="17">
        <v>107</v>
      </c>
      <c r="AD32" s="17">
        <v>21</v>
      </c>
      <c r="AE32" s="17">
        <v>49</v>
      </c>
      <c r="AF32" s="16">
        <v>0</v>
      </c>
      <c r="AG32" s="25">
        <f>SUM(U32:Z32)</f>
        <v>167</v>
      </c>
      <c r="AH32" s="25">
        <f>SUM(AA32:AF32)</f>
        <v>310</v>
      </c>
    </row>
    <row r="33" spans="1:34" x14ac:dyDescent="0.2">
      <c r="A33" s="8" t="s">
        <v>194</v>
      </c>
      <c r="B33" s="7" t="s">
        <v>193</v>
      </c>
      <c r="C33" s="27" t="str">
        <f>RIGHT(AMI_Display!C33,LEN(AMI_Display!C33)-2)</f>
        <v>21,335</v>
      </c>
      <c r="D33" s="28" t="str">
        <f>MID(AMI_Display!D33,SEARCH("-",AMI_Display!D33)+2,LEN(AMI_Display!D33)-SEARCH("-",AMI_Display!D33)+1)</f>
        <v>35,558</v>
      </c>
      <c r="E33" s="28" t="str">
        <f>MID(AMI_Display!E33,SEARCH("-",AMI_Display!E33)+2,LEN(AMI_Display!E33)-SEARCH("-",AMI_Display!E33)+1)</f>
        <v>56,893</v>
      </c>
      <c r="F33" s="28" t="str">
        <f>MID(AMI_Display!F33,SEARCH("-",AMI_Display!F33)+2,LEN(AMI_Display!F33)-SEARCH("-",AMI_Display!F33)+1)</f>
        <v>85,339</v>
      </c>
      <c r="G33" s="28" t="str">
        <f>MID(AMI_Display!G33,SEARCH("-",AMI_Display!G33)+2,LEN(AMI_Display!G33)-SEARCH("-",AMI_Display!G33)+1)</f>
        <v>106,674</v>
      </c>
      <c r="H33" s="29">
        <f t="shared" si="0"/>
        <v>106675</v>
      </c>
      <c r="I33" s="27" t="str">
        <f>RIGHT(AMI_Display!I33,LEN(AMI_Display!I33)-2)</f>
        <v>533</v>
      </c>
      <c r="J33" s="28" t="str">
        <f>MID(AMI_Display!J33,SEARCH("-",AMI_Display!J33)+2,LEN(AMI_Display!J33)-SEARCH("-",AMI_Display!J33)+1)</f>
        <v>889</v>
      </c>
      <c r="K33" s="28" t="str">
        <f>MID(AMI_Display!K33,SEARCH("-",AMI_Display!K33)+2,LEN(AMI_Display!K33)-SEARCH("-",AMI_Display!K33)+1)</f>
        <v>1,422</v>
      </c>
      <c r="L33" s="28" t="str">
        <f>MID(AMI_Display!L33,SEARCH("-",AMI_Display!L33)+2,LEN(AMI_Display!L33)-SEARCH("-",AMI_Display!L33)+1)</f>
        <v>2,133</v>
      </c>
      <c r="M33" s="28" t="str">
        <f>MID(AMI_Display!M33,SEARCH("-",AMI_Display!M33)+2,LEN(AMI_Display!M33)-SEARCH("-",AMI_Display!M33)+1)</f>
        <v>2,667</v>
      </c>
      <c r="N33" s="29">
        <f t="shared" si="1"/>
        <v>2668</v>
      </c>
      <c r="O33" s="27" t="str">
        <f>RIGHT(AMI_Display!O33,LEN(AMI_Display!O33)-2)</f>
        <v>69,194</v>
      </c>
      <c r="P33" s="28" t="str">
        <f>MID(AMI_Display!P33,SEARCH("-",AMI_Display!P33)+2,LEN(AMI_Display!P33)-SEARCH("-",AMI_Display!P33)+1)</f>
        <v>115,323</v>
      </c>
      <c r="Q33" s="28" t="str">
        <f>MID(AMI_Display!Q33,SEARCH("-",AMI_Display!Q33)+2,LEN(AMI_Display!Q33)-SEARCH("-",AMI_Display!Q33)+1)</f>
        <v>184,517</v>
      </c>
      <c r="R33" s="28" t="str">
        <f>MID(AMI_Display!R33,SEARCH("-",AMI_Display!R33)+2,LEN(AMI_Display!R33)-SEARCH("-",AMI_Display!R33)+1)</f>
        <v>276,776</v>
      </c>
      <c r="S33" s="28" t="str">
        <f>MID(AMI_Display!S33,SEARCH("-",AMI_Display!S33)+2,LEN(AMI_Display!S33)-SEARCH("-",AMI_Display!S33)+1)</f>
        <v>345,970</v>
      </c>
      <c r="T33" s="29">
        <f t="shared" si="2"/>
        <v>345971</v>
      </c>
      <c r="U33" s="19">
        <v>18</v>
      </c>
      <c r="V33" s="18">
        <v>6</v>
      </c>
      <c r="W33" s="17">
        <v>5</v>
      </c>
      <c r="X33" s="17">
        <v>39</v>
      </c>
      <c r="Y33" s="17">
        <v>0</v>
      </c>
      <c r="Z33" s="16">
        <v>0</v>
      </c>
      <c r="AA33" s="19">
        <v>42</v>
      </c>
      <c r="AB33" s="18">
        <v>14</v>
      </c>
      <c r="AC33" s="17">
        <v>1</v>
      </c>
      <c r="AD33" s="17">
        <v>3</v>
      </c>
      <c r="AE33" s="17">
        <v>28</v>
      </c>
      <c r="AF33" s="16">
        <v>13</v>
      </c>
      <c r="AG33" s="25">
        <f>SUM(U33:Z33)</f>
        <v>68</v>
      </c>
      <c r="AH33" s="25">
        <f>SUM(AA33:AF33)</f>
        <v>101</v>
      </c>
    </row>
    <row r="34" spans="1:34" x14ac:dyDescent="0.2">
      <c r="A34" s="8" t="s">
        <v>192</v>
      </c>
      <c r="B34" s="7" t="s">
        <v>191</v>
      </c>
      <c r="C34" s="27" t="str">
        <f>RIGHT(AMI_Display!C34,LEN(AMI_Display!C34)-2)</f>
        <v>22,484</v>
      </c>
      <c r="D34" s="28" t="str">
        <f>MID(AMI_Display!D34,SEARCH("-",AMI_Display!D34)+2,LEN(AMI_Display!D34)-SEARCH("-",AMI_Display!D34)+1)</f>
        <v>37,474</v>
      </c>
      <c r="E34" s="28" t="str">
        <f>MID(AMI_Display!E34,SEARCH("-",AMI_Display!E34)+2,LEN(AMI_Display!E34)-SEARCH("-",AMI_Display!E34)+1)</f>
        <v>59,958</v>
      </c>
      <c r="F34" s="28" t="str">
        <f>MID(AMI_Display!F34,SEARCH("-",AMI_Display!F34)+2,LEN(AMI_Display!F34)-SEARCH("-",AMI_Display!F34)+1)</f>
        <v>89,938</v>
      </c>
      <c r="G34" s="28" t="str">
        <f>MID(AMI_Display!G34,SEARCH("-",AMI_Display!G34)+2,LEN(AMI_Display!G34)-SEARCH("-",AMI_Display!G34)+1)</f>
        <v>112,422</v>
      </c>
      <c r="H34" s="29">
        <f t="shared" si="0"/>
        <v>112423</v>
      </c>
      <c r="I34" s="27" t="str">
        <f>RIGHT(AMI_Display!I34,LEN(AMI_Display!I34)-2)</f>
        <v>562</v>
      </c>
      <c r="J34" s="28" t="str">
        <f>MID(AMI_Display!J34,SEARCH("-",AMI_Display!J34)+2,LEN(AMI_Display!J34)-SEARCH("-",AMI_Display!J34)+1)</f>
        <v>937</v>
      </c>
      <c r="K34" s="28" t="str">
        <f>MID(AMI_Display!K34,SEARCH("-",AMI_Display!K34)+2,LEN(AMI_Display!K34)-SEARCH("-",AMI_Display!K34)+1)</f>
        <v>1,499</v>
      </c>
      <c r="L34" s="28" t="str">
        <f>MID(AMI_Display!L34,SEARCH("-",AMI_Display!L34)+2,LEN(AMI_Display!L34)-SEARCH("-",AMI_Display!L34)+1)</f>
        <v>2,248</v>
      </c>
      <c r="M34" s="28" t="str">
        <f>MID(AMI_Display!M34,SEARCH("-",AMI_Display!M34)+2,LEN(AMI_Display!M34)-SEARCH("-",AMI_Display!M34)+1)</f>
        <v>2,811</v>
      </c>
      <c r="N34" s="29">
        <f t="shared" si="1"/>
        <v>2812</v>
      </c>
      <c r="O34" s="27" t="str">
        <f>RIGHT(AMI_Display!O34,LEN(AMI_Display!O34)-2)</f>
        <v>72,922</v>
      </c>
      <c r="P34" s="28" t="str">
        <f>MID(AMI_Display!P34,SEARCH("-",AMI_Display!P34)+2,LEN(AMI_Display!P34)-SEARCH("-",AMI_Display!P34)+1)</f>
        <v>121,537</v>
      </c>
      <c r="Q34" s="28" t="str">
        <f>MID(AMI_Display!Q34,SEARCH("-",AMI_Display!Q34)+2,LEN(AMI_Display!Q34)-SEARCH("-",AMI_Display!Q34)+1)</f>
        <v>194,460</v>
      </c>
      <c r="R34" s="28" t="str">
        <f>MID(AMI_Display!R34,SEARCH("-",AMI_Display!R34)+2,LEN(AMI_Display!R34)-SEARCH("-",AMI_Display!R34)+1)</f>
        <v>291,690</v>
      </c>
      <c r="S34" s="28" t="str">
        <f>MID(AMI_Display!S34,SEARCH("-",AMI_Display!S34)+2,LEN(AMI_Display!S34)-SEARCH("-",AMI_Display!S34)+1)</f>
        <v>364,612</v>
      </c>
      <c r="T34" s="29">
        <f t="shared" si="2"/>
        <v>364613</v>
      </c>
      <c r="U34" s="19">
        <v>338</v>
      </c>
      <c r="V34" s="18">
        <v>0</v>
      </c>
      <c r="W34" s="17">
        <v>24</v>
      </c>
      <c r="X34" s="17">
        <v>0</v>
      </c>
      <c r="Y34" s="17">
        <v>17</v>
      </c>
      <c r="Z34" s="16">
        <v>0</v>
      </c>
      <c r="AA34" s="19">
        <v>101</v>
      </c>
      <c r="AB34" s="18">
        <v>147</v>
      </c>
      <c r="AC34" s="17">
        <v>28</v>
      </c>
      <c r="AD34" s="17">
        <v>117</v>
      </c>
      <c r="AE34" s="17">
        <v>0</v>
      </c>
      <c r="AF34" s="16">
        <v>0</v>
      </c>
      <c r="AG34" s="25">
        <f>SUM(U34:Z34)</f>
        <v>379</v>
      </c>
      <c r="AH34" s="25">
        <f>SUM(AA34:AF34)</f>
        <v>393</v>
      </c>
    </row>
    <row r="35" spans="1:34" x14ac:dyDescent="0.2">
      <c r="A35" s="8" t="s">
        <v>190</v>
      </c>
      <c r="B35" s="7" t="s">
        <v>189</v>
      </c>
      <c r="C35" s="27" t="str">
        <f>RIGHT(AMI_Display!C35,LEN(AMI_Display!C35)-2)</f>
        <v>32,014</v>
      </c>
      <c r="D35" s="28" t="str">
        <f>MID(AMI_Display!D35,SEARCH("-",AMI_Display!D35)+2,LEN(AMI_Display!D35)-SEARCH("-",AMI_Display!D35)+1)</f>
        <v>53,356</v>
      </c>
      <c r="E35" s="28" t="str">
        <f>MID(AMI_Display!E35,SEARCH("-",AMI_Display!E35)+2,LEN(AMI_Display!E35)-SEARCH("-",AMI_Display!E35)+1)</f>
        <v>85,370</v>
      </c>
      <c r="F35" s="28" t="str">
        <f>MID(AMI_Display!F35,SEARCH("-",AMI_Display!F35)+2,LEN(AMI_Display!F35)-SEARCH("-",AMI_Display!F35)+1)</f>
        <v>128,054</v>
      </c>
      <c r="G35" s="28" t="str">
        <f>MID(AMI_Display!G35,SEARCH("-",AMI_Display!G35)+2,LEN(AMI_Display!G35)-SEARCH("-",AMI_Display!G35)+1)</f>
        <v>160,068</v>
      </c>
      <c r="H35" s="29">
        <f t="shared" si="0"/>
        <v>160069</v>
      </c>
      <c r="I35" s="27" t="str">
        <f>RIGHT(AMI_Display!I35,LEN(AMI_Display!I35)-2)</f>
        <v>800</v>
      </c>
      <c r="J35" s="28" t="str">
        <f>MID(AMI_Display!J35,SEARCH("-",AMI_Display!J35)+2,LEN(AMI_Display!J35)-SEARCH("-",AMI_Display!J35)+1)</f>
        <v>1,334</v>
      </c>
      <c r="K35" s="28" t="str">
        <f>MID(AMI_Display!K35,SEARCH("-",AMI_Display!K35)+2,LEN(AMI_Display!K35)-SEARCH("-",AMI_Display!K35)+1)</f>
        <v>2,134</v>
      </c>
      <c r="L35" s="28" t="str">
        <f>MID(AMI_Display!L35,SEARCH("-",AMI_Display!L35)+2,LEN(AMI_Display!L35)-SEARCH("-",AMI_Display!L35)+1)</f>
        <v>3,201</v>
      </c>
      <c r="M35" s="28" t="str">
        <f>MID(AMI_Display!M35,SEARCH("-",AMI_Display!M35)+2,LEN(AMI_Display!M35)-SEARCH("-",AMI_Display!M35)+1)</f>
        <v>4,002</v>
      </c>
      <c r="N35" s="29">
        <f t="shared" si="1"/>
        <v>4003</v>
      </c>
      <c r="O35" s="27" t="str">
        <f>RIGHT(AMI_Display!O35,LEN(AMI_Display!O35)-2)</f>
        <v>103,828</v>
      </c>
      <c r="P35" s="28" t="str">
        <f>MID(AMI_Display!P35,SEARCH("-",AMI_Display!P35)+2,LEN(AMI_Display!P35)-SEARCH("-",AMI_Display!P35)+1)</f>
        <v>173,046</v>
      </c>
      <c r="Q35" s="28" t="str">
        <f>MID(AMI_Display!Q35,SEARCH("-",AMI_Display!Q35)+2,LEN(AMI_Display!Q35)-SEARCH("-",AMI_Display!Q35)+1)</f>
        <v>276,874</v>
      </c>
      <c r="R35" s="28" t="str">
        <f>MID(AMI_Display!R35,SEARCH("-",AMI_Display!R35)+2,LEN(AMI_Display!R35)-SEARCH("-",AMI_Display!R35)+1)</f>
        <v>415,312</v>
      </c>
      <c r="S35" s="28" t="str">
        <f>MID(AMI_Display!S35,SEARCH("-",AMI_Display!S35)+2,LEN(AMI_Display!S35)-SEARCH("-",AMI_Display!S35)+1)</f>
        <v>519,139</v>
      </c>
      <c r="T35" s="29">
        <f t="shared" si="2"/>
        <v>519140</v>
      </c>
      <c r="U35" s="19">
        <v>10104</v>
      </c>
      <c r="V35" s="18">
        <v>2814</v>
      </c>
      <c r="W35" s="17">
        <v>3518</v>
      </c>
      <c r="X35" s="17">
        <v>431</v>
      </c>
      <c r="Y35" s="17">
        <v>1066</v>
      </c>
      <c r="Z35" s="16">
        <v>0</v>
      </c>
      <c r="AA35" s="19">
        <v>1047</v>
      </c>
      <c r="AB35" s="18">
        <v>2103</v>
      </c>
      <c r="AC35" s="17">
        <v>2788</v>
      </c>
      <c r="AD35" s="17">
        <v>2988</v>
      </c>
      <c r="AE35" s="17">
        <v>3964</v>
      </c>
      <c r="AF35" s="16">
        <v>0</v>
      </c>
      <c r="AG35" s="25">
        <f>SUM(U35:Z35)</f>
        <v>17933</v>
      </c>
      <c r="AH35" s="25">
        <f>SUM(AA35:AF35)</f>
        <v>12890</v>
      </c>
    </row>
    <row r="36" spans="1:34" x14ac:dyDescent="0.2">
      <c r="A36" s="8" t="s">
        <v>188</v>
      </c>
      <c r="B36" s="7" t="s">
        <v>187</v>
      </c>
      <c r="C36" s="27" t="str">
        <f>RIGHT(AMI_Display!C36,LEN(AMI_Display!C36)-2)</f>
        <v>21,378</v>
      </c>
      <c r="D36" s="28" t="str">
        <f>MID(AMI_Display!D36,SEARCH("-",AMI_Display!D36)+2,LEN(AMI_Display!D36)-SEARCH("-",AMI_Display!D36)+1)</f>
        <v>35,630</v>
      </c>
      <c r="E36" s="28" t="str">
        <f>MID(AMI_Display!E36,SEARCH("-",AMI_Display!E36)+2,LEN(AMI_Display!E36)-SEARCH("-",AMI_Display!E36)+1)</f>
        <v>57,008</v>
      </c>
      <c r="F36" s="28" t="str">
        <f>MID(AMI_Display!F36,SEARCH("-",AMI_Display!F36)+2,LEN(AMI_Display!F36)-SEARCH("-",AMI_Display!F36)+1)</f>
        <v>85,512</v>
      </c>
      <c r="G36" s="28" t="str">
        <f>MID(AMI_Display!G36,SEARCH("-",AMI_Display!G36)+2,LEN(AMI_Display!G36)-SEARCH("-",AMI_Display!G36)+1)</f>
        <v>106,890</v>
      </c>
      <c r="H36" s="29">
        <f t="shared" si="0"/>
        <v>106891</v>
      </c>
      <c r="I36" s="27" t="str">
        <f>RIGHT(AMI_Display!I36,LEN(AMI_Display!I36)-2)</f>
        <v>534</v>
      </c>
      <c r="J36" s="28" t="str">
        <f>MID(AMI_Display!J36,SEARCH("-",AMI_Display!J36)+2,LEN(AMI_Display!J36)-SEARCH("-",AMI_Display!J36)+1)</f>
        <v>891</v>
      </c>
      <c r="K36" s="28" t="str">
        <f>MID(AMI_Display!K36,SEARCH("-",AMI_Display!K36)+2,LEN(AMI_Display!K36)-SEARCH("-",AMI_Display!K36)+1)</f>
        <v>1,425</v>
      </c>
      <c r="L36" s="28" t="str">
        <f>MID(AMI_Display!L36,SEARCH("-",AMI_Display!L36)+2,LEN(AMI_Display!L36)-SEARCH("-",AMI_Display!L36)+1)</f>
        <v>2,138</v>
      </c>
      <c r="M36" s="28" t="str">
        <f>MID(AMI_Display!M36,SEARCH("-",AMI_Display!M36)+2,LEN(AMI_Display!M36)-SEARCH("-",AMI_Display!M36)+1)</f>
        <v>2,672</v>
      </c>
      <c r="N36" s="29">
        <f t="shared" si="1"/>
        <v>2673</v>
      </c>
      <c r="O36" s="27" t="str">
        <f>RIGHT(AMI_Display!O36,LEN(AMI_Display!O36)-2)</f>
        <v>69,334</v>
      </c>
      <c r="P36" s="28" t="str">
        <f>MID(AMI_Display!P36,SEARCH("-",AMI_Display!P36)+2,LEN(AMI_Display!P36)-SEARCH("-",AMI_Display!P36)+1)</f>
        <v>115,557</v>
      </c>
      <c r="Q36" s="28" t="str">
        <f>MID(AMI_Display!Q36,SEARCH("-",AMI_Display!Q36)+2,LEN(AMI_Display!Q36)-SEARCH("-",AMI_Display!Q36)+1)</f>
        <v>184,891</v>
      </c>
      <c r="R36" s="28" t="str">
        <f>MID(AMI_Display!R36,SEARCH("-",AMI_Display!R36)+2,LEN(AMI_Display!R36)-SEARCH("-",AMI_Display!R36)+1)</f>
        <v>277,336</v>
      </c>
      <c r="S36" s="28" t="str">
        <f>MID(AMI_Display!S36,SEARCH("-",AMI_Display!S36)+2,LEN(AMI_Display!S36)-SEARCH("-",AMI_Display!S36)+1)</f>
        <v>346,670</v>
      </c>
      <c r="T36" s="29">
        <f t="shared" si="2"/>
        <v>346671</v>
      </c>
      <c r="U36" s="19">
        <v>123</v>
      </c>
      <c r="V36" s="18">
        <v>45</v>
      </c>
      <c r="W36" s="17">
        <v>52</v>
      </c>
      <c r="X36" s="17">
        <v>0</v>
      </c>
      <c r="Y36" s="17">
        <v>24</v>
      </c>
      <c r="Z36" s="16">
        <v>24</v>
      </c>
      <c r="AA36" s="19">
        <v>54</v>
      </c>
      <c r="AB36" s="18">
        <v>50</v>
      </c>
      <c r="AC36" s="17">
        <v>104</v>
      </c>
      <c r="AD36" s="17">
        <v>66</v>
      </c>
      <c r="AE36" s="17">
        <v>32</v>
      </c>
      <c r="AF36" s="16">
        <v>39</v>
      </c>
      <c r="AG36" s="25">
        <f>SUM(U36:Z36)</f>
        <v>268</v>
      </c>
      <c r="AH36" s="25">
        <f>SUM(AA36:AF36)</f>
        <v>345</v>
      </c>
    </row>
    <row r="37" spans="1:34" x14ac:dyDescent="0.2">
      <c r="A37" s="8" t="s">
        <v>186</v>
      </c>
      <c r="B37" s="7" t="s">
        <v>185</v>
      </c>
      <c r="C37" s="27" t="str">
        <f>RIGHT(AMI_Display!C37,LEN(AMI_Display!C37)-2)</f>
        <v>23,111</v>
      </c>
      <c r="D37" s="28" t="str">
        <f>MID(AMI_Display!D37,SEARCH("-",AMI_Display!D37)+2,LEN(AMI_Display!D37)-SEARCH("-",AMI_Display!D37)+1)</f>
        <v>38,519</v>
      </c>
      <c r="E37" s="28" t="str">
        <f>MID(AMI_Display!E37,SEARCH("-",AMI_Display!E37)+2,LEN(AMI_Display!E37)-SEARCH("-",AMI_Display!E37)+1)</f>
        <v>61,630</v>
      </c>
      <c r="F37" s="28" t="str">
        <f>MID(AMI_Display!F37,SEARCH("-",AMI_Display!F37)+2,LEN(AMI_Display!F37)-SEARCH("-",AMI_Display!F37)+1)</f>
        <v>92,446</v>
      </c>
      <c r="G37" s="28" t="str">
        <f>MID(AMI_Display!G37,SEARCH("-",AMI_Display!G37)+2,LEN(AMI_Display!G37)-SEARCH("-",AMI_Display!G37)+1)</f>
        <v>115,557</v>
      </c>
      <c r="H37" s="29">
        <f t="shared" si="0"/>
        <v>115558</v>
      </c>
      <c r="I37" s="27" t="str">
        <f>RIGHT(AMI_Display!I37,LEN(AMI_Display!I37)-2)</f>
        <v>578</v>
      </c>
      <c r="J37" s="28" t="str">
        <f>MID(AMI_Display!J37,SEARCH("-",AMI_Display!J37)+2,LEN(AMI_Display!J37)-SEARCH("-",AMI_Display!J37)+1)</f>
        <v>963</v>
      </c>
      <c r="K37" s="28" t="str">
        <f>MID(AMI_Display!K37,SEARCH("-",AMI_Display!K37)+2,LEN(AMI_Display!K37)-SEARCH("-",AMI_Display!K37)+1)</f>
        <v>1,541</v>
      </c>
      <c r="L37" s="28" t="str">
        <f>MID(AMI_Display!L37,SEARCH("-",AMI_Display!L37)+2,LEN(AMI_Display!L37)-SEARCH("-",AMI_Display!L37)+1)</f>
        <v>2,311</v>
      </c>
      <c r="M37" s="28" t="str">
        <f>MID(AMI_Display!M37,SEARCH("-",AMI_Display!M37)+2,LEN(AMI_Display!M37)-SEARCH("-",AMI_Display!M37)+1)</f>
        <v>2,889</v>
      </c>
      <c r="N37" s="29">
        <f t="shared" si="1"/>
        <v>2890</v>
      </c>
      <c r="O37" s="27" t="str">
        <f>RIGHT(AMI_Display!O37,LEN(AMI_Display!O37)-2)</f>
        <v>74,956</v>
      </c>
      <c r="P37" s="28" t="str">
        <f>MID(AMI_Display!P37,SEARCH("-",AMI_Display!P37)+2,LEN(AMI_Display!P37)-SEARCH("-",AMI_Display!P37)+1)</f>
        <v>124,926</v>
      </c>
      <c r="Q37" s="28" t="str">
        <f>MID(AMI_Display!Q37,SEARCH("-",AMI_Display!Q37)+2,LEN(AMI_Display!Q37)-SEARCH("-",AMI_Display!Q37)+1)</f>
        <v>199,882</v>
      </c>
      <c r="R37" s="28" t="str">
        <f>MID(AMI_Display!R37,SEARCH("-",AMI_Display!R37)+2,LEN(AMI_Display!R37)-SEARCH("-",AMI_Display!R37)+1)</f>
        <v>299,824</v>
      </c>
      <c r="S37" s="28" t="str">
        <f>MID(AMI_Display!S37,SEARCH("-",AMI_Display!S37)+2,LEN(AMI_Display!S37)-SEARCH("-",AMI_Display!S37)+1)</f>
        <v>374,779</v>
      </c>
      <c r="T37" s="29">
        <f t="shared" si="2"/>
        <v>374780</v>
      </c>
      <c r="U37" s="19">
        <v>487</v>
      </c>
      <c r="V37" s="18">
        <v>35</v>
      </c>
      <c r="W37" s="17">
        <v>167</v>
      </c>
      <c r="X37" s="17">
        <v>77</v>
      </c>
      <c r="Y37" s="17">
        <v>0</v>
      </c>
      <c r="Z37" s="16">
        <v>0</v>
      </c>
      <c r="AA37" s="19">
        <v>404</v>
      </c>
      <c r="AB37" s="18">
        <v>45</v>
      </c>
      <c r="AC37" s="17">
        <v>194</v>
      </c>
      <c r="AD37" s="17">
        <v>131</v>
      </c>
      <c r="AE37" s="17">
        <v>0</v>
      </c>
      <c r="AF37" s="16">
        <v>0</v>
      </c>
      <c r="AG37" s="25">
        <f>SUM(U37:Z37)</f>
        <v>766</v>
      </c>
      <c r="AH37" s="25">
        <f>SUM(AA37:AF37)</f>
        <v>774</v>
      </c>
    </row>
    <row r="38" spans="1:34" x14ac:dyDescent="0.2">
      <c r="A38" s="8" t="s">
        <v>184</v>
      </c>
      <c r="B38" s="7" t="s">
        <v>183</v>
      </c>
      <c r="C38" s="27" t="str">
        <f>RIGHT(AMI_Display!C38,LEN(AMI_Display!C38)-2)</f>
        <v>28,961</v>
      </c>
      <c r="D38" s="28" t="str">
        <f>MID(AMI_Display!D38,SEARCH("-",AMI_Display!D38)+2,LEN(AMI_Display!D38)-SEARCH("-",AMI_Display!D38)+1)</f>
        <v>48,268</v>
      </c>
      <c r="E38" s="28" t="str">
        <f>MID(AMI_Display!E38,SEARCH("-",AMI_Display!E38)+2,LEN(AMI_Display!E38)-SEARCH("-",AMI_Display!E38)+1)</f>
        <v>77,229</v>
      </c>
      <c r="F38" s="28" t="str">
        <f>MID(AMI_Display!F38,SEARCH("-",AMI_Display!F38)+2,LEN(AMI_Display!F38)-SEARCH("-",AMI_Display!F38)+1)</f>
        <v>115,843</v>
      </c>
      <c r="G38" s="28" t="str">
        <f>MID(AMI_Display!G38,SEARCH("-",AMI_Display!G38)+2,LEN(AMI_Display!G38)-SEARCH("-",AMI_Display!G38)+1)</f>
        <v>144,804</v>
      </c>
      <c r="H38" s="29">
        <f t="shared" si="0"/>
        <v>144805</v>
      </c>
      <c r="I38" s="27" t="str">
        <f>RIGHT(AMI_Display!I38,LEN(AMI_Display!I38)-2)</f>
        <v>724</v>
      </c>
      <c r="J38" s="28" t="str">
        <f>MID(AMI_Display!J38,SEARCH("-",AMI_Display!J38)+2,LEN(AMI_Display!J38)-SEARCH("-",AMI_Display!J38)+1)</f>
        <v>1,207</v>
      </c>
      <c r="K38" s="28" t="str">
        <f>MID(AMI_Display!K38,SEARCH("-",AMI_Display!K38)+2,LEN(AMI_Display!K38)-SEARCH("-",AMI_Display!K38)+1)</f>
        <v>1,931</v>
      </c>
      <c r="L38" s="28" t="str">
        <f>MID(AMI_Display!L38,SEARCH("-",AMI_Display!L38)+2,LEN(AMI_Display!L38)-SEARCH("-",AMI_Display!L38)+1)</f>
        <v>2,896</v>
      </c>
      <c r="M38" s="28" t="str">
        <f>MID(AMI_Display!M38,SEARCH("-",AMI_Display!M38)+2,LEN(AMI_Display!M38)-SEARCH("-",AMI_Display!M38)+1)</f>
        <v>3,620</v>
      </c>
      <c r="N38" s="29">
        <f t="shared" si="1"/>
        <v>3621</v>
      </c>
      <c r="O38" s="27" t="str">
        <f>RIGHT(AMI_Display!O38,LEN(AMI_Display!O38)-2)</f>
        <v>93,927</v>
      </c>
      <c r="P38" s="28" t="str">
        <f>MID(AMI_Display!P38,SEARCH("-",AMI_Display!P38)+2,LEN(AMI_Display!P38)-SEARCH("-",AMI_Display!P38)+1)</f>
        <v>156,545</v>
      </c>
      <c r="Q38" s="28" t="str">
        <f>MID(AMI_Display!Q38,SEARCH("-",AMI_Display!Q38)+2,LEN(AMI_Display!Q38)-SEARCH("-",AMI_Display!Q38)+1)</f>
        <v>250,472</v>
      </c>
      <c r="R38" s="28" t="str">
        <f>MID(AMI_Display!R38,SEARCH("-",AMI_Display!R38)+2,LEN(AMI_Display!R38)-SEARCH("-",AMI_Display!R38)+1)</f>
        <v>375,708</v>
      </c>
      <c r="S38" s="28" t="str">
        <f>MID(AMI_Display!S38,SEARCH("-",AMI_Display!S38)+2,LEN(AMI_Display!S38)-SEARCH("-",AMI_Display!S38)+1)</f>
        <v>469,635</v>
      </c>
      <c r="T38" s="29">
        <f t="shared" si="2"/>
        <v>469636</v>
      </c>
      <c r="U38" s="19">
        <v>1026</v>
      </c>
      <c r="V38" s="18">
        <v>610</v>
      </c>
      <c r="W38" s="17">
        <v>421</v>
      </c>
      <c r="X38" s="17">
        <v>141</v>
      </c>
      <c r="Y38" s="17">
        <v>199</v>
      </c>
      <c r="Z38" s="16">
        <v>0</v>
      </c>
      <c r="AA38" s="19">
        <v>296</v>
      </c>
      <c r="AB38" s="18">
        <v>370</v>
      </c>
      <c r="AC38" s="17">
        <v>300</v>
      </c>
      <c r="AD38" s="17">
        <v>534</v>
      </c>
      <c r="AE38" s="17">
        <v>535</v>
      </c>
      <c r="AF38" s="16">
        <v>0</v>
      </c>
      <c r="AG38" s="25">
        <f>SUM(U38:Z38)</f>
        <v>2397</v>
      </c>
      <c r="AH38" s="25">
        <f>SUM(AA38:AF38)</f>
        <v>2035</v>
      </c>
    </row>
    <row r="39" spans="1:34" x14ac:dyDescent="0.2">
      <c r="A39" s="8" t="s">
        <v>182</v>
      </c>
      <c r="B39" s="7" t="s">
        <v>181</v>
      </c>
      <c r="C39" s="27" t="str">
        <f>RIGHT(AMI_Display!C39,LEN(AMI_Display!C39)-2)</f>
        <v>20,827</v>
      </c>
      <c r="D39" s="28" t="str">
        <f>MID(AMI_Display!D39,SEARCH("-",AMI_Display!D39)+2,LEN(AMI_Display!D39)-SEARCH("-",AMI_Display!D39)+1)</f>
        <v>34,711</v>
      </c>
      <c r="E39" s="28" t="str">
        <f>MID(AMI_Display!E39,SEARCH("-",AMI_Display!E39)+2,LEN(AMI_Display!E39)-SEARCH("-",AMI_Display!E39)+1)</f>
        <v>55,538</v>
      </c>
      <c r="F39" s="28" t="str">
        <f>MID(AMI_Display!F39,SEARCH("-",AMI_Display!F39)+2,LEN(AMI_Display!F39)-SEARCH("-",AMI_Display!F39)+1)</f>
        <v>83,306</v>
      </c>
      <c r="G39" s="28" t="str">
        <f>MID(AMI_Display!G39,SEARCH("-",AMI_Display!G39)+2,LEN(AMI_Display!G39)-SEARCH("-",AMI_Display!G39)+1)</f>
        <v>104,133</v>
      </c>
      <c r="H39" s="29">
        <f t="shared" si="0"/>
        <v>104134</v>
      </c>
      <c r="I39" s="27" t="str">
        <f>RIGHT(AMI_Display!I39,LEN(AMI_Display!I39)-2)</f>
        <v>521</v>
      </c>
      <c r="J39" s="28" t="str">
        <f>MID(AMI_Display!J39,SEARCH("-",AMI_Display!J39)+2,LEN(AMI_Display!J39)-SEARCH("-",AMI_Display!J39)+1)</f>
        <v>868</v>
      </c>
      <c r="K39" s="28" t="str">
        <f>MID(AMI_Display!K39,SEARCH("-",AMI_Display!K39)+2,LEN(AMI_Display!K39)-SEARCH("-",AMI_Display!K39)+1)</f>
        <v>1,388</v>
      </c>
      <c r="L39" s="28" t="str">
        <f>MID(AMI_Display!L39,SEARCH("-",AMI_Display!L39)+2,LEN(AMI_Display!L39)-SEARCH("-",AMI_Display!L39)+1)</f>
        <v>2,083</v>
      </c>
      <c r="M39" s="28" t="str">
        <f>MID(AMI_Display!M39,SEARCH("-",AMI_Display!M39)+2,LEN(AMI_Display!M39)-SEARCH("-",AMI_Display!M39)+1)</f>
        <v>2,603</v>
      </c>
      <c r="N39" s="29">
        <f t="shared" si="1"/>
        <v>2604</v>
      </c>
      <c r="O39" s="27" t="str">
        <f>RIGHT(AMI_Display!O39,LEN(AMI_Display!O39)-2)</f>
        <v>67,546</v>
      </c>
      <c r="P39" s="28" t="str">
        <f>MID(AMI_Display!P39,SEARCH("-",AMI_Display!P39)+2,LEN(AMI_Display!P39)-SEARCH("-",AMI_Display!P39)+1)</f>
        <v>112,576</v>
      </c>
      <c r="Q39" s="28" t="str">
        <f>MID(AMI_Display!Q39,SEARCH("-",AMI_Display!Q39)+2,LEN(AMI_Display!Q39)-SEARCH("-",AMI_Display!Q39)+1)</f>
        <v>180,122</v>
      </c>
      <c r="R39" s="28" t="str">
        <f>MID(AMI_Display!R39,SEARCH("-",AMI_Display!R39)+2,LEN(AMI_Display!R39)-SEARCH("-",AMI_Display!R39)+1)</f>
        <v>270,183</v>
      </c>
      <c r="S39" s="28" t="str">
        <f>MID(AMI_Display!S39,SEARCH("-",AMI_Display!S39)+2,LEN(AMI_Display!S39)-SEARCH("-",AMI_Display!S39)+1)</f>
        <v>337,729</v>
      </c>
      <c r="T39" s="29">
        <f t="shared" si="2"/>
        <v>337730</v>
      </c>
      <c r="U39" s="19">
        <v>107</v>
      </c>
      <c r="V39" s="18">
        <v>71</v>
      </c>
      <c r="W39" s="17">
        <v>29</v>
      </c>
      <c r="X39" s="17">
        <v>24</v>
      </c>
      <c r="Y39" s="17">
        <v>5</v>
      </c>
      <c r="Z39" s="16">
        <v>1</v>
      </c>
      <c r="AA39" s="19">
        <v>13</v>
      </c>
      <c r="AB39" s="18">
        <v>50</v>
      </c>
      <c r="AC39" s="17">
        <v>0</v>
      </c>
      <c r="AD39" s="17">
        <v>6</v>
      </c>
      <c r="AE39" s="17">
        <v>26</v>
      </c>
      <c r="AF39" s="16">
        <v>50</v>
      </c>
      <c r="AG39" s="25">
        <f>SUM(U39:Z39)</f>
        <v>237</v>
      </c>
      <c r="AH39" s="25">
        <f>SUM(AA39:AF39)</f>
        <v>145</v>
      </c>
    </row>
    <row r="40" spans="1:34" x14ac:dyDescent="0.2">
      <c r="A40" s="8" t="s">
        <v>180</v>
      </c>
      <c r="B40" s="7" t="s">
        <v>179</v>
      </c>
      <c r="C40" s="27" t="str">
        <f>RIGHT(AMI_Display!C40,LEN(AMI_Display!C40)-2)</f>
        <v>33,447</v>
      </c>
      <c r="D40" s="28" t="str">
        <f>MID(AMI_Display!D40,SEARCH("-",AMI_Display!D40)+2,LEN(AMI_Display!D40)-SEARCH("-",AMI_Display!D40)+1)</f>
        <v>55,745</v>
      </c>
      <c r="E40" s="28" t="str">
        <f>MID(AMI_Display!E40,SEARCH("-",AMI_Display!E40)+2,LEN(AMI_Display!E40)-SEARCH("-",AMI_Display!E40)+1)</f>
        <v>89,192</v>
      </c>
      <c r="F40" s="28" t="str">
        <f>MID(AMI_Display!F40,SEARCH("-",AMI_Display!F40)+2,LEN(AMI_Display!F40)-SEARCH("-",AMI_Display!F40)+1)</f>
        <v>133,788</v>
      </c>
      <c r="G40" s="28" t="str">
        <f>MID(AMI_Display!G40,SEARCH("-",AMI_Display!G40)+2,LEN(AMI_Display!G40)-SEARCH("-",AMI_Display!G40)+1)</f>
        <v>167,235</v>
      </c>
      <c r="H40" s="29">
        <f t="shared" si="0"/>
        <v>167236</v>
      </c>
      <c r="I40" s="27" t="str">
        <f>RIGHT(AMI_Display!I40,LEN(AMI_Display!I40)-2)</f>
        <v>836</v>
      </c>
      <c r="J40" s="28" t="str">
        <f>MID(AMI_Display!J40,SEARCH("-",AMI_Display!J40)+2,LEN(AMI_Display!J40)-SEARCH("-",AMI_Display!J40)+1)</f>
        <v>1,394</v>
      </c>
      <c r="K40" s="28" t="str">
        <f>MID(AMI_Display!K40,SEARCH("-",AMI_Display!K40)+2,LEN(AMI_Display!K40)-SEARCH("-",AMI_Display!K40)+1)</f>
        <v>2,230</v>
      </c>
      <c r="L40" s="28" t="str">
        <f>MID(AMI_Display!L40,SEARCH("-",AMI_Display!L40)+2,LEN(AMI_Display!L40)-SEARCH("-",AMI_Display!L40)+1)</f>
        <v>3,345</v>
      </c>
      <c r="M40" s="28" t="str">
        <f>MID(AMI_Display!M40,SEARCH("-",AMI_Display!M40)+2,LEN(AMI_Display!M40)-SEARCH("-",AMI_Display!M40)+1)</f>
        <v>4,181</v>
      </c>
      <c r="N40" s="29">
        <f t="shared" si="1"/>
        <v>4182</v>
      </c>
      <c r="O40" s="27" t="str">
        <f>RIGHT(AMI_Display!O40,LEN(AMI_Display!O40)-2)</f>
        <v>108,477</v>
      </c>
      <c r="P40" s="28" t="str">
        <f>MID(AMI_Display!P40,SEARCH("-",AMI_Display!P40)+2,LEN(AMI_Display!P40)-SEARCH("-",AMI_Display!P40)+1)</f>
        <v>180,795</v>
      </c>
      <c r="Q40" s="28" t="str">
        <f>MID(AMI_Display!Q40,SEARCH("-",AMI_Display!Q40)+2,LEN(AMI_Display!Q40)-SEARCH("-",AMI_Display!Q40)+1)</f>
        <v>289,271</v>
      </c>
      <c r="R40" s="28" t="str">
        <f>MID(AMI_Display!R40,SEARCH("-",AMI_Display!R40)+2,LEN(AMI_Display!R40)-SEARCH("-",AMI_Display!R40)+1)</f>
        <v>433,907</v>
      </c>
      <c r="S40" s="28" t="str">
        <f>MID(AMI_Display!S40,SEARCH("-",AMI_Display!S40)+2,LEN(AMI_Display!S40)-SEARCH("-",AMI_Display!S40)+1)</f>
        <v>542,384</v>
      </c>
      <c r="T40" s="29">
        <f t="shared" si="2"/>
        <v>542385</v>
      </c>
      <c r="U40" s="19">
        <v>54</v>
      </c>
      <c r="V40" s="18">
        <v>0</v>
      </c>
      <c r="W40" s="17">
        <v>22</v>
      </c>
      <c r="X40" s="17">
        <v>8</v>
      </c>
      <c r="Y40" s="17">
        <v>9</v>
      </c>
      <c r="Z40" s="16">
        <v>3</v>
      </c>
      <c r="AA40" s="19">
        <v>35</v>
      </c>
      <c r="AB40" s="18">
        <v>76</v>
      </c>
      <c r="AC40" s="17">
        <v>11</v>
      </c>
      <c r="AD40" s="17">
        <v>41</v>
      </c>
      <c r="AE40" s="17">
        <v>1</v>
      </c>
      <c r="AF40" s="16">
        <v>0</v>
      </c>
      <c r="AG40" s="25">
        <f>SUM(U40:Z40)</f>
        <v>96</v>
      </c>
      <c r="AH40" s="25">
        <f>SUM(AA40:AF40)</f>
        <v>164</v>
      </c>
    </row>
    <row r="41" spans="1:34" x14ac:dyDescent="0.2">
      <c r="A41" s="8" t="s">
        <v>178</v>
      </c>
      <c r="B41" s="7" t="s">
        <v>177</v>
      </c>
      <c r="C41" s="27" t="str">
        <f>RIGHT(AMI_Display!C41,LEN(AMI_Display!C41)-2)</f>
        <v>26,282</v>
      </c>
      <c r="D41" s="28" t="str">
        <f>MID(AMI_Display!D41,SEARCH("-",AMI_Display!D41)+2,LEN(AMI_Display!D41)-SEARCH("-",AMI_Display!D41)+1)</f>
        <v>43,803</v>
      </c>
      <c r="E41" s="28" t="str">
        <f>MID(AMI_Display!E41,SEARCH("-",AMI_Display!E41)+2,LEN(AMI_Display!E41)-SEARCH("-",AMI_Display!E41)+1)</f>
        <v>70,085</v>
      </c>
      <c r="F41" s="28" t="str">
        <f>MID(AMI_Display!F41,SEARCH("-",AMI_Display!F41)+2,LEN(AMI_Display!F41)-SEARCH("-",AMI_Display!F41)+1)</f>
        <v>105,127</v>
      </c>
      <c r="G41" s="28" t="str">
        <f>MID(AMI_Display!G41,SEARCH("-",AMI_Display!G41)+2,LEN(AMI_Display!G41)-SEARCH("-",AMI_Display!G41)+1)</f>
        <v>131,409</v>
      </c>
      <c r="H41" s="29">
        <f t="shared" si="0"/>
        <v>131410</v>
      </c>
      <c r="I41" s="27" t="str">
        <f>RIGHT(AMI_Display!I41,LEN(AMI_Display!I41)-2)</f>
        <v>657</v>
      </c>
      <c r="J41" s="28" t="str">
        <f>MID(AMI_Display!J41,SEARCH("-",AMI_Display!J41)+2,LEN(AMI_Display!J41)-SEARCH("-",AMI_Display!J41)+1)</f>
        <v>1,095</v>
      </c>
      <c r="K41" s="28" t="str">
        <f>MID(AMI_Display!K41,SEARCH("-",AMI_Display!K41)+2,LEN(AMI_Display!K41)-SEARCH("-",AMI_Display!K41)+1)</f>
        <v>1,752</v>
      </c>
      <c r="L41" s="28" t="str">
        <f>MID(AMI_Display!L41,SEARCH("-",AMI_Display!L41)+2,LEN(AMI_Display!L41)-SEARCH("-",AMI_Display!L41)+1)</f>
        <v>2,628</v>
      </c>
      <c r="M41" s="28" t="str">
        <f>MID(AMI_Display!M41,SEARCH("-",AMI_Display!M41)+2,LEN(AMI_Display!M41)-SEARCH("-",AMI_Display!M41)+1)</f>
        <v>3,285</v>
      </c>
      <c r="N41" s="29">
        <f t="shared" si="1"/>
        <v>3286</v>
      </c>
      <c r="O41" s="27" t="str">
        <f>RIGHT(AMI_Display!O41,LEN(AMI_Display!O41)-2)</f>
        <v>85,238</v>
      </c>
      <c r="P41" s="28" t="str">
        <f>MID(AMI_Display!P41,SEARCH("-",AMI_Display!P41)+2,LEN(AMI_Display!P41)-SEARCH("-",AMI_Display!P41)+1)</f>
        <v>142,064</v>
      </c>
      <c r="Q41" s="28" t="str">
        <f>MID(AMI_Display!Q41,SEARCH("-",AMI_Display!Q41)+2,LEN(AMI_Display!Q41)-SEARCH("-",AMI_Display!Q41)+1)</f>
        <v>227,302</v>
      </c>
      <c r="R41" s="28" t="str">
        <f>MID(AMI_Display!R41,SEARCH("-",AMI_Display!R41)+2,LEN(AMI_Display!R41)-SEARCH("-",AMI_Display!R41)+1)</f>
        <v>340,953</v>
      </c>
      <c r="S41" s="28" t="str">
        <f>MID(AMI_Display!S41,SEARCH("-",AMI_Display!S41)+2,LEN(AMI_Display!S41)-SEARCH("-",AMI_Display!S41)+1)</f>
        <v>426,191</v>
      </c>
      <c r="T41" s="29">
        <f t="shared" si="2"/>
        <v>426192</v>
      </c>
      <c r="U41" s="19">
        <v>122</v>
      </c>
      <c r="V41" s="18">
        <v>70</v>
      </c>
      <c r="W41" s="17">
        <v>37</v>
      </c>
      <c r="X41" s="17">
        <v>0</v>
      </c>
      <c r="Y41" s="17">
        <v>3</v>
      </c>
      <c r="Z41" s="16">
        <v>4</v>
      </c>
      <c r="AA41" s="19">
        <v>102</v>
      </c>
      <c r="AB41" s="18">
        <v>92</v>
      </c>
      <c r="AC41" s="17">
        <v>183</v>
      </c>
      <c r="AD41" s="17">
        <v>25</v>
      </c>
      <c r="AE41" s="17">
        <v>126</v>
      </c>
      <c r="AF41" s="16">
        <v>0</v>
      </c>
      <c r="AG41" s="25">
        <f>SUM(U41:Z41)</f>
        <v>236</v>
      </c>
      <c r="AH41" s="25">
        <f>SUM(AA41:AF41)</f>
        <v>528</v>
      </c>
    </row>
    <row r="42" spans="1:34" x14ac:dyDescent="0.2">
      <c r="A42" s="8" t="s">
        <v>175</v>
      </c>
      <c r="B42" s="7" t="s">
        <v>174</v>
      </c>
      <c r="C42" s="27" t="str">
        <f>RIGHT(AMI_Display!C42,LEN(AMI_Display!C42)-2)</f>
        <v>22,655</v>
      </c>
      <c r="D42" s="28" t="str">
        <f>MID(AMI_Display!D42,SEARCH("-",AMI_Display!D42)+2,LEN(AMI_Display!D42)-SEARCH("-",AMI_Display!D42)+1)</f>
        <v>37,758</v>
      </c>
      <c r="E42" s="28" t="str">
        <f>MID(AMI_Display!E42,SEARCH("-",AMI_Display!E42)+2,LEN(AMI_Display!E42)-SEARCH("-",AMI_Display!E42)+1)</f>
        <v>60,413</v>
      </c>
      <c r="F42" s="28" t="str">
        <f>MID(AMI_Display!F42,SEARCH("-",AMI_Display!F42)+2,LEN(AMI_Display!F42)-SEARCH("-",AMI_Display!F42)+1)</f>
        <v>90,619</v>
      </c>
      <c r="G42" s="28" t="str">
        <f>MID(AMI_Display!G42,SEARCH("-",AMI_Display!G42)+2,LEN(AMI_Display!G42)-SEARCH("-",AMI_Display!G42)+1)</f>
        <v>113,274</v>
      </c>
      <c r="H42" s="29">
        <f t="shared" si="0"/>
        <v>113275</v>
      </c>
      <c r="I42" s="27" t="str">
        <f>RIGHT(AMI_Display!I42,LEN(AMI_Display!I42)-2)</f>
        <v>566</v>
      </c>
      <c r="J42" s="28" t="str">
        <f>MID(AMI_Display!J42,SEARCH("-",AMI_Display!J42)+2,LEN(AMI_Display!J42)-SEARCH("-",AMI_Display!J42)+1)</f>
        <v>944</v>
      </c>
      <c r="K42" s="28" t="str">
        <f>MID(AMI_Display!K42,SEARCH("-",AMI_Display!K42)+2,LEN(AMI_Display!K42)-SEARCH("-",AMI_Display!K42)+1)</f>
        <v>1,510</v>
      </c>
      <c r="L42" s="28" t="str">
        <f>MID(AMI_Display!L42,SEARCH("-",AMI_Display!L42)+2,LEN(AMI_Display!L42)-SEARCH("-",AMI_Display!L42)+1)</f>
        <v>2,265</v>
      </c>
      <c r="M42" s="28" t="str">
        <f>MID(AMI_Display!M42,SEARCH("-",AMI_Display!M42)+2,LEN(AMI_Display!M42)-SEARCH("-",AMI_Display!M42)+1)</f>
        <v>2,832</v>
      </c>
      <c r="N42" s="29">
        <f t="shared" si="1"/>
        <v>2833</v>
      </c>
      <c r="O42" s="27" t="str">
        <f>RIGHT(AMI_Display!O42,LEN(AMI_Display!O42)-2)</f>
        <v>73,475</v>
      </c>
      <c r="P42" s="28" t="str">
        <f>MID(AMI_Display!P42,SEARCH("-",AMI_Display!P42)+2,LEN(AMI_Display!P42)-SEARCH("-",AMI_Display!P42)+1)</f>
        <v>122,458</v>
      </c>
      <c r="Q42" s="28" t="str">
        <f>MID(AMI_Display!Q42,SEARCH("-",AMI_Display!Q42)+2,LEN(AMI_Display!Q42)-SEARCH("-",AMI_Display!Q42)+1)</f>
        <v>195,933</v>
      </c>
      <c r="R42" s="28" t="str">
        <f>MID(AMI_Display!R42,SEARCH("-",AMI_Display!R42)+2,LEN(AMI_Display!R42)-SEARCH("-",AMI_Display!R42)+1)</f>
        <v>293,900</v>
      </c>
      <c r="S42" s="28" t="str">
        <f>MID(AMI_Display!S42,SEARCH("-",AMI_Display!S42)+2,LEN(AMI_Display!S42)-SEARCH("-",AMI_Display!S42)+1)</f>
        <v>367,375</v>
      </c>
      <c r="T42" s="29">
        <f t="shared" si="2"/>
        <v>367376</v>
      </c>
      <c r="U42" s="19">
        <v>235</v>
      </c>
      <c r="V42" s="18">
        <v>74</v>
      </c>
      <c r="W42" s="17">
        <v>107</v>
      </c>
      <c r="X42" s="17">
        <v>0</v>
      </c>
      <c r="Y42" s="17">
        <v>4</v>
      </c>
      <c r="Z42" s="16">
        <v>30</v>
      </c>
      <c r="AA42" s="19">
        <v>89</v>
      </c>
      <c r="AB42" s="18">
        <v>14</v>
      </c>
      <c r="AC42" s="17">
        <v>81</v>
      </c>
      <c r="AD42" s="17">
        <v>97</v>
      </c>
      <c r="AE42" s="17">
        <v>14</v>
      </c>
      <c r="AF42" s="16">
        <v>91</v>
      </c>
      <c r="AG42" s="25">
        <f>SUM(U42:Z42)</f>
        <v>450</v>
      </c>
      <c r="AH42" s="25">
        <f>SUM(AA42:AF42)</f>
        <v>386</v>
      </c>
    </row>
    <row r="43" spans="1:34" x14ac:dyDescent="0.2">
      <c r="A43" s="8" t="s">
        <v>173</v>
      </c>
      <c r="B43" s="7" t="s">
        <v>172</v>
      </c>
      <c r="C43" s="27" t="str">
        <f>RIGHT(AMI_Display!C43,LEN(AMI_Display!C43)-2)</f>
        <v>23,642</v>
      </c>
      <c r="D43" s="28" t="str">
        <f>MID(AMI_Display!D43,SEARCH("-",AMI_Display!D43)+2,LEN(AMI_Display!D43)-SEARCH("-",AMI_Display!D43)+1)</f>
        <v>39,404</v>
      </c>
      <c r="E43" s="28" t="str">
        <f>MID(AMI_Display!E43,SEARCH("-",AMI_Display!E43)+2,LEN(AMI_Display!E43)-SEARCH("-",AMI_Display!E43)+1)</f>
        <v>63,046</v>
      </c>
      <c r="F43" s="28" t="str">
        <f>MID(AMI_Display!F43,SEARCH("-",AMI_Display!F43)+2,LEN(AMI_Display!F43)-SEARCH("-",AMI_Display!F43)+1)</f>
        <v>94,570</v>
      </c>
      <c r="G43" s="28" t="str">
        <f>MID(AMI_Display!G43,SEARCH("-",AMI_Display!G43)+2,LEN(AMI_Display!G43)-SEARCH("-",AMI_Display!G43)+1)</f>
        <v>118,212</v>
      </c>
      <c r="H43" s="29">
        <f t="shared" si="0"/>
        <v>118213</v>
      </c>
      <c r="I43" s="27" t="str">
        <f>RIGHT(AMI_Display!I43,LEN(AMI_Display!I43)-2)</f>
        <v>591</v>
      </c>
      <c r="J43" s="28" t="str">
        <f>MID(AMI_Display!J43,SEARCH("-",AMI_Display!J43)+2,LEN(AMI_Display!J43)-SEARCH("-",AMI_Display!J43)+1)</f>
        <v>985</v>
      </c>
      <c r="K43" s="28" t="str">
        <f>MID(AMI_Display!K43,SEARCH("-",AMI_Display!K43)+2,LEN(AMI_Display!K43)-SEARCH("-",AMI_Display!K43)+1)</f>
        <v>1,576</v>
      </c>
      <c r="L43" s="28" t="str">
        <f>MID(AMI_Display!L43,SEARCH("-",AMI_Display!L43)+2,LEN(AMI_Display!L43)-SEARCH("-",AMI_Display!L43)+1)</f>
        <v>2,364</v>
      </c>
      <c r="M43" s="28" t="str">
        <f>MID(AMI_Display!M43,SEARCH("-",AMI_Display!M43)+2,LEN(AMI_Display!M43)-SEARCH("-",AMI_Display!M43)+1)</f>
        <v>2,955</v>
      </c>
      <c r="N43" s="29">
        <f t="shared" si="1"/>
        <v>2956</v>
      </c>
      <c r="O43" s="27" t="str">
        <f>RIGHT(AMI_Display!O43,LEN(AMI_Display!O43)-2)</f>
        <v>76,678</v>
      </c>
      <c r="P43" s="28" t="str">
        <f>MID(AMI_Display!P43,SEARCH("-",AMI_Display!P43)+2,LEN(AMI_Display!P43)-SEARCH("-",AMI_Display!P43)+1)</f>
        <v>127,797</v>
      </c>
      <c r="Q43" s="28" t="str">
        <f>MID(AMI_Display!Q43,SEARCH("-",AMI_Display!Q43)+2,LEN(AMI_Display!Q43)-SEARCH("-",AMI_Display!Q43)+1)</f>
        <v>204,475</v>
      </c>
      <c r="R43" s="28" t="str">
        <f>MID(AMI_Display!R43,SEARCH("-",AMI_Display!R43)+2,LEN(AMI_Display!R43)-SEARCH("-",AMI_Display!R43)+1)</f>
        <v>306,712</v>
      </c>
      <c r="S43" s="28" t="str">
        <f>MID(AMI_Display!S43,SEARCH("-",AMI_Display!S43)+2,LEN(AMI_Display!S43)-SEARCH("-",AMI_Display!S43)+1)</f>
        <v>383,390</v>
      </c>
      <c r="T43" s="29">
        <f t="shared" si="2"/>
        <v>383391</v>
      </c>
      <c r="U43" s="19">
        <v>549</v>
      </c>
      <c r="V43" s="18">
        <v>123</v>
      </c>
      <c r="W43" s="17">
        <v>80</v>
      </c>
      <c r="X43" s="17">
        <v>38</v>
      </c>
      <c r="Y43" s="17">
        <v>4</v>
      </c>
      <c r="Z43" s="16">
        <v>36</v>
      </c>
      <c r="AA43" s="19">
        <v>297</v>
      </c>
      <c r="AB43" s="18">
        <v>240</v>
      </c>
      <c r="AC43" s="17">
        <v>259</v>
      </c>
      <c r="AD43" s="17">
        <v>334</v>
      </c>
      <c r="AE43" s="17">
        <v>88</v>
      </c>
      <c r="AF43" s="16">
        <v>208</v>
      </c>
      <c r="AG43" s="25">
        <f>SUM(U43:Z43)</f>
        <v>830</v>
      </c>
      <c r="AH43" s="25">
        <f>SUM(AA43:AF43)</f>
        <v>1426</v>
      </c>
    </row>
    <row r="44" spans="1:34" x14ac:dyDescent="0.2">
      <c r="A44" s="8" t="s">
        <v>171</v>
      </c>
      <c r="B44" s="7" t="s">
        <v>170</v>
      </c>
      <c r="C44" s="27" t="str">
        <f>RIGHT(AMI_Display!C44,LEN(AMI_Display!C44)-2)</f>
        <v>21,581</v>
      </c>
      <c r="D44" s="28" t="str">
        <f>MID(AMI_Display!D44,SEARCH("-",AMI_Display!D44)+2,LEN(AMI_Display!D44)-SEARCH("-",AMI_Display!D44)+1)</f>
        <v>35,969</v>
      </c>
      <c r="E44" s="28" t="str">
        <f>MID(AMI_Display!E44,SEARCH("-",AMI_Display!E44)+2,LEN(AMI_Display!E44)-SEARCH("-",AMI_Display!E44)+1)</f>
        <v>57,550</v>
      </c>
      <c r="F44" s="28" t="str">
        <f>MID(AMI_Display!F44,SEARCH("-",AMI_Display!F44)+2,LEN(AMI_Display!F44)-SEARCH("-",AMI_Display!F44)+1)</f>
        <v>86,326</v>
      </c>
      <c r="G44" s="28" t="str">
        <f>MID(AMI_Display!G44,SEARCH("-",AMI_Display!G44)+2,LEN(AMI_Display!G44)-SEARCH("-",AMI_Display!G44)+1)</f>
        <v>107,907</v>
      </c>
      <c r="H44" s="29">
        <f t="shared" si="0"/>
        <v>107908</v>
      </c>
      <c r="I44" s="27" t="str">
        <f>RIGHT(AMI_Display!I44,LEN(AMI_Display!I44)-2)</f>
        <v>540</v>
      </c>
      <c r="J44" s="28" t="str">
        <f>MID(AMI_Display!J44,SEARCH("-",AMI_Display!J44)+2,LEN(AMI_Display!J44)-SEARCH("-",AMI_Display!J44)+1)</f>
        <v>899</v>
      </c>
      <c r="K44" s="28" t="str">
        <f>MID(AMI_Display!K44,SEARCH("-",AMI_Display!K44)+2,LEN(AMI_Display!K44)-SEARCH("-",AMI_Display!K44)+1)</f>
        <v>1,439</v>
      </c>
      <c r="L44" s="28" t="str">
        <f>MID(AMI_Display!L44,SEARCH("-",AMI_Display!L44)+2,LEN(AMI_Display!L44)-SEARCH("-",AMI_Display!L44)+1)</f>
        <v>2,158</v>
      </c>
      <c r="M44" s="28" t="str">
        <f>MID(AMI_Display!M44,SEARCH("-",AMI_Display!M44)+2,LEN(AMI_Display!M44)-SEARCH("-",AMI_Display!M44)+1)</f>
        <v>2,698</v>
      </c>
      <c r="N44" s="29">
        <f t="shared" si="1"/>
        <v>2699</v>
      </c>
      <c r="O44" s="27" t="str">
        <f>RIGHT(AMI_Display!O44,LEN(AMI_Display!O44)-2)</f>
        <v>69,994</v>
      </c>
      <c r="P44" s="28" t="str">
        <f>MID(AMI_Display!P44,SEARCH("-",AMI_Display!P44)+2,LEN(AMI_Display!P44)-SEARCH("-",AMI_Display!P44)+1)</f>
        <v>116,656</v>
      </c>
      <c r="Q44" s="28" t="str">
        <f>MID(AMI_Display!Q44,SEARCH("-",AMI_Display!Q44)+2,LEN(AMI_Display!Q44)-SEARCH("-",AMI_Display!Q44)+1)</f>
        <v>186,650</v>
      </c>
      <c r="R44" s="28" t="str">
        <f>MID(AMI_Display!R44,SEARCH("-",AMI_Display!R44)+2,LEN(AMI_Display!R44)-SEARCH("-",AMI_Display!R44)+1)</f>
        <v>279,975</v>
      </c>
      <c r="S44" s="28" t="str">
        <f>MID(AMI_Display!S44,SEARCH("-",AMI_Display!S44)+2,LEN(AMI_Display!S44)-SEARCH("-",AMI_Display!S44)+1)</f>
        <v>349,969</v>
      </c>
      <c r="T44" s="29">
        <f t="shared" si="2"/>
        <v>349970</v>
      </c>
      <c r="U44" s="19">
        <v>217</v>
      </c>
      <c r="V44" s="18">
        <v>71</v>
      </c>
      <c r="W44" s="17">
        <v>2</v>
      </c>
      <c r="X44" s="17">
        <v>34</v>
      </c>
      <c r="Y44" s="17">
        <v>20</v>
      </c>
      <c r="Z44" s="16">
        <v>18</v>
      </c>
      <c r="AA44" s="19">
        <v>120</v>
      </c>
      <c r="AB44" s="18">
        <v>74</v>
      </c>
      <c r="AC44" s="17">
        <v>46</v>
      </c>
      <c r="AD44" s="17">
        <v>160</v>
      </c>
      <c r="AE44" s="17">
        <v>8</v>
      </c>
      <c r="AF44" s="16">
        <v>36</v>
      </c>
      <c r="AG44" s="25">
        <f>SUM(U44:Z44)</f>
        <v>362</v>
      </c>
      <c r="AH44" s="25">
        <f>SUM(AA44:AF44)</f>
        <v>444</v>
      </c>
    </row>
    <row r="45" spans="1:34" x14ac:dyDescent="0.2">
      <c r="A45" s="8" t="s">
        <v>169</v>
      </c>
      <c r="B45" s="7" t="s">
        <v>168</v>
      </c>
      <c r="C45" s="27" t="str">
        <f>RIGHT(AMI_Display!C45,LEN(AMI_Display!C45)-2)</f>
        <v>23,456</v>
      </c>
      <c r="D45" s="28" t="str">
        <f>MID(AMI_Display!D45,SEARCH("-",AMI_Display!D45)+2,LEN(AMI_Display!D45)-SEARCH("-",AMI_Display!D45)+1)</f>
        <v>39,094</v>
      </c>
      <c r="E45" s="28" t="str">
        <f>MID(AMI_Display!E45,SEARCH("-",AMI_Display!E45)+2,LEN(AMI_Display!E45)-SEARCH("-",AMI_Display!E45)+1)</f>
        <v>62,550</v>
      </c>
      <c r="F45" s="28" t="str">
        <f>MID(AMI_Display!F45,SEARCH("-",AMI_Display!F45)+2,LEN(AMI_Display!F45)-SEARCH("-",AMI_Display!F45)+1)</f>
        <v>93,826</v>
      </c>
      <c r="G45" s="28" t="str">
        <f>MID(AMI_Display!G45,SEARCH("-",AMI_Display!G45)+2,LEN(AMI_Display!G45)-SEARCH("-",AMI_Display!G45)+1)</f>
        <v>117,282</v>
      </c>
      <c r="H45" s="29">
        <f t="shared" si="0"/>
        <v>117283</v>
      </c>
      <c r="I45" s="27" t="str">
        <f>RIGHT(AMI_Display!I45,LEN(AMI_Display!I45)-2)</f>
        <v>586</v>
      </c>
      <c r="J45" s="28" t="str">
        <f>MID(AMI_Display!J45,SEARCH("-",AMI_Display!J45)+2,LEN(AMI_Display!J45)-SEARCH("-",AMI_Display!J45)+1)</f>
        <v>977</v>
      </c>
      <c r="K45" s="28" t="str">
        <f>MID(AMI_Display!K45,SEARCH("-",AMI_Display!K45)+2,LEN(AMI_Display!K45)-SEARCH("-",AMI_Display!K45)+1)</f>
        <v>1,564</v>
      </c>
      <c r="L45" s="28" t="str">
        <f>MID(AMI_Display!L45,SEARCH("-",AMI_Display!L45)+2,LEN(AMI_Display!L45)-SEARCH("-",AMI_Display!L45)+1)</f>
        <v>2,346</v>
      </c>
      <c r="M45" s="28" t="str">
        <f>MID(AMI_Display!M45,SEARCH("-",AMI_Display!M45)+2,LEN(AMI_Display!M45)-SEARCH("-",AMI_Display!M45)+1)</f>
        <v>2,932</v>
      </c>
      <c r="N45" s="29">
        <f t="shared" si="1"/>
        <v>2933</v>
      </c>
      <c r="O45" s="27" t="str">
        <f>RIGHT(AMI_Display!O45,LEN(AMI_Display!O45)-2)</f>
        <v>76,075</v>
      </c>
      <c r="P45" s="28" t="str">
        <f>MID(AMI_Display!P45,SEARCH("-",AMI_Display!P45)+2,LEN(AMI_Display!P45)-SEARCH("-",AMI_Display!P45)+1)</f>
        <v>126,791</v>
      </c>
      <c r="Q45" s="28" t="str">
        <f>MID(AMI_Display!Q45,SEARCH("-",AMI_Display!Q45)+2,LEN(AMI_Display!Q45)-SEARCH("-",AMI_Display!Q45)+1)</f>
        <v>202,866</v>
      </c>
      <c r="R45" s="28" t="str">
        <f>MID(AMI_Display!R45,SEARCH("-",AMI_Display!R45)+2,LEN(AMI_Display!R45)-SEARCH("-",AMI_Display!R45)+1)</f>
        <v>304,299</v>
      </c>
      <c r="S45" s="28" t="str">
        <f>MID(AMI_Display!S45,SEARCH("-",AMI_Display!S45)+2,LEN(AMI_Display!S45)-SEARCH("-",AMI_Display!S45)+1)</f>
        <v>380,374</v>
      </c>
      <c r="T45" s="29">
        <f t="shared" si="2"/>
        <v>380375</v>
      </c>
      <c r="U45" s="19">
        <v>151</v>
      </c>
      <c r="V45" s="18">
        <v>0</v>
      </c>
      <c r="W45" s="17">
        <v>1</v>
      </c>
      <c r="X45" s="17">
        <v>23</v>
      </c>
      <c r="Y45" s="17">
        <v>0</v>
      </c>
      <c r="Z45" s="16">
        <v>1</v>
      </c>
      <c r="AA45" s="19">
        <v>177</v>
      </c>
      <c r="AB45" s="18">
        <v>36</v>
      </c>
      <c r="AC45" s="17">
        <v>61</v>
      </c>
      <c r="AD45" s="17">
        <v>44</v>
      </c>
      <c r="AE45" s="17">
        <v>0</v>
      </c>
      <c r="AF45" s="16">
        <v>0</v>
      </c>
      <c r="AG45" s="25">
        <f>SUM(U45:Z45)</f>
        <v>176</v>
      </c>
      <c r="AH45" s="25">
        <f>SUM(AA45:AF45)</f>
        <v>318</v>
      </c>
    </row>
    <row r="46" spans="1:34" x14ac:dyDescent="0.2">
      <c r="A46" s="8" t="s">
        <v>167</v>
      </c>
      <c r="B46" s="7" t="s">
        <v>166</v>
      </c>
      <c r="C46" s="27" t="str">
        <f>RIGHT(AMI_Display!C46,LEN(AMI_Display!C46)-2)</f>
        <v>23,693</v>
      </c>
      <c r="D46" s="28" t="str">
        <f>MID(AMI_Display!D46,SEARCH("-",AMI_Display!D46)+2,LEN(AMI_Display!D46)-SEARCH("-",AMI_Display!D46)+1)</f>
        <v>39,488</v>
      </c>
      <c r="E46" s="28" t="str">
        <f>MID(AMI_Display!E46,SEARCH("-",AMI_Display!E46)+2,LEN(AMI_Display!E46)-SEARCH("-",AMI_Display!E46)+1)</f>
        <v>63,181</v>
      </c>
      <c r="F46" s="28" t="str">
        <f>MID(AMI_Display!F46,SEARCH("-",AMI_Display!F46)+2,LEN(AMI_Display!F46)-SEARCH("-",AMI_Display!F46)+1)</f>
        <v>94,771</v>
      </c>
      <c r="G46" s="28" t="str">
        <f>MID(AMI_Display!G46,SEARCH("-",AMI_Display!G46)+2,LEN(AMI_Display!G46)-SEARCH("-",AMI_Display!G46)+1)</f>
        <v>118,464</v>
      </c>
      <c r="H46" s="29">
        <f t="shared" si="0"/>
        <v>118465</v>
      </c>
      <c r="I46" s="27" t="str">
        <f>RIGHT(AMI_Display!I46,LEN(AMI_Display!I46)-2)</f>
        <v>592</v>
      </c>
      <c r="J46" s="28" t="str">
        <f>MID(AMI_Display!J46,SEARCH("-",AMI_Display!J46)+2,LEN(AMI_Display!J46)-SEARCH("-",AMI_Display!J46)+1)</f>
        <v>987</v>
      </c>
      <c r="K46" s="28" t="str">
        <f>MID(AMI_Display!K46,SEARCH("-",AMI_Display!K46)+2,LEN(AMI_Display!K46)-SEARCH("-",AMI_Display!K46)+1)</f>
        <v>1,580</v>
      </c>
      <c r="L46" s="28" t="str">
        <f>MID(AMI_Display!L46,SEARCH("-",AMI_Display!L46)+2,LEN(AMI_Display!L46)-SEARCH("-",AMI_Display!L46)+1)</f>
        <v>2,369</v>
      </c>
      <c r="M46" s="28" t="str">
        <f>MID(AMI_Display!M46,SEARCH("-",AMI_Display!M46)+2,LEN(AMI_Display!M46)-SEARCH("-",AMI_Display!M46)+1)</f>
        <v>2,962</v>
      </c>
      <c r="N46" s="29">
        <f t="shared" si="1"/>
        <v>2963</v>
      </c>
      <c r="O46" s="27" t="str">
        <f>RIGHT(AMI_Display!O46,LEN(AMI_Display!O46)-2)</f>
        <v>76,842</v>
      </c>
      <c r="P46" s="28" t="str">
        <f>MID(AMI_Display!P46,SEARCH("-",AMI_Display!P46)+2,LEN(AMI_Display!P46)-SEARCH("-",AMI_Display!P46)+1)</f>
        <v>128,069</v>
      </c>
      <c r="Q46" s="28" t="str">
        <f>MID(AMI_Display!Q46,SEARCH("-",AMI_Display!Q46)+2,LEN(AMI_Display!Q46)-SEARCH("-",AMI_Display!Q46)+1)</f>
        <v>204,911</v>
      </c>
      <c r="R46" s="28" t="str">
        <f>MID(AMI_Display!R46,SEARCH("-",AMI_Display!R46)+2,LEN(AMI_Display!R46)-SEARCH("-",AMI_Display!R46)+1)</f>
        <v>307,366</v>
      </c>
      <c r="S46" s="28" t="str">
        <f>MID(AMI_Display!S46,SEARCH("-",AMI_Display!S46)+2,LEN(AMI_Display!S46)-SEARCH("-",AMI_Display!S46)+1)</f>
        <v>384,208</v>
      </c>
      <c r="T46" s="29">
        <f t="shared" si="2"/>
        <v>384209</v>
      </c>
      <c r="U46" s="19">
        <v>380</v>
      </c>
      <c r="V46" s="18">
        <v>55</v>
      </c>
      <c r="W46" s="17">
        <v>99</v>
      </c>
      <c r="X46" s="17">
        <v>75</v>
      </c>
      <c r="Y46" s="17">
        <v>3</v>
      </c>
      <c r="Z46" s="16">
        <v>24</v>
      </c>
      <c r="AA46" s="19">
        <v>203</v>
      </c>
      <c r="AB46" s="18">
        <v>56</v>
      </c>
      <c r="AC46" s="17">
        <v>226</v>
      </c>
      <c r="AD46" s="17">
        <v>0</v>
      </c>
      <c r="AE46" s="17">
        <v>42</v>
      </c>
      <c r="AF46" s="16">
        <v>158</v>
      </c>
      <c r="AG46" s="25">
        <f>SUM(U46:Z46)</f>
        <v>636</v>
      </c>
      <c r="AH46" s="25">
        <f>SUM(AA46:AF46)</f>
        <v>685</v>
      </c>
    </row>
    <row r="47" spans="1:34" x14ac:dyDescent="0.2">
      <c r="A47" s="8" t="s">
        <v>165</v>
      </c>
      <c r="B47" s="7" t="s">
        <v>164</v>
      </c>
      <c r="C47" s="27" t="str">
        <f>RIGHT(AMI_Display!C47,LEN(AMI_Display!C47)-2)</f>
        <v>26,676</v>
      </c>
      <c r="D47" s="28" t="str">
        <f>MID(AMI_Display!D47,SEARCH("-",AMI_Display!D47)+2,LEN(AMI_Display!D47)-SEARCH("-",AMI_Display!D47)+1)</f>
        <v>44,460</v>
      </c>
      <c r="E47" s="28" t="str">
        <f>MID(AMI_Display!E47,SEARCH("-",AMI_Display!E47)+2,LEN(AMI_Display!E47)-SEARCH("-",AMI_Display!E47)+1)</f>
        <v>71,136</v>
      </c>
      <c r="F47" s="28" t="str">
        <f>MID(AMI_Display!F47,SEARCH("-",AMI_Display!F47)+2,LEN(AMI_Display!F47)-SEARCH("-",AMI_Display!F47)+1)</f>
        <v>106,704</v>
      </c>
      <c r="G47" s="28" t="str">
        <f>MID(AMI_Display!G47,SEARCH("-",AMI_Display!G47)+2,LEN(AMI_Display!G47)-SEARCH("-",AMI_Display!G47)+1)</f>
        <v>133,380</v>
      </c>
      <c r="H47" s="29">
        <f t="shared" si="0"/>
        <v>133381</v>
      </c>
      <c r="I47" s="27" t="str">
        <f>RIGHT(AMI_Display!I47,LEN(AMI_Display!I47)-2)</f>
        <v>667</v>
      </c>
      <c r="J47" s="28" t="str">
        <f>MID(AMI_Display!J47,SEARCH("-",AMI_Display!J47)+2,LEN(AMI_Display!J47)-SEARCH("-",AMI_Display!J47)+1)</f>
        <v>1,112</v>
      </c>
      <c r="K47" s="28" t="str">
        <f>MID(AMI_Display!K47,SEARCH("-",AMI_Display!K47)+2,LEN(AMI_Display!K47)-SEARCH("-",AMI_Display!K47)+1)</f>
        <v>1,778</v>
      </c>
      <c r="L47" s="28" t="str">
        <f>MID(AMI_Display!L47,SEARCH("-",AMI_Display!L47)+2,LEN(AMI_Display!L47)-SEARCH("-",AMI_Display!L47)+1)</f>
        <v>2,668</v>
      </c>
      <c r="M47" s="28" t="str">
        <f>MID(AMI_Display!M47,SEARCH("-",AMI_Display!M47)+2,LEN(AMI_Display!M47)-SEARCH("-",AMI_Display!M47)+1)</f>
        <v>3,335</v>
      </c>
      <c r="N47" s="29">
        <f t="shared" si="1"/>
        <v>3336</v>
      </c>
      <c r="O47" s="27" t="str">
        <f>RIGHT(AMI_Display!O47,LEN(AMI_Display!O47)-2)</f>
        <v>86,517</v>
      </c>
      <c r="P47" s="28" t="str">
        <f>MID(AMI_Display!P47,SEARCH("-",AMI_Display!P47)+2,LEN(AMI_Display!P47)-SEARCH("-",AMI_Display!P47)+1)</f>
        <v>144,195</v>
      </c>
      <c r="Q47" s="28" t="str">
        <f>MID(AMI_Display!Q47,SEARCH("-",AMI_Display!Q47)+2,LEN(AMI_Display!Q47)-SEARCH("-",AMI_Display!Q47)+1)</f>
        <v>230,711</v>
      </c>
      <c r="R47" s="28" t="str">
        <f>MID(AMI_Display!R47,SEARCH("-",AMI_Display!R47)+2,LEN(AMI_Display!R47)-SEARCH("-",AMI_Display!R47)+1)</f>
        <v>346,067</v>
      </c>
      <c r="S47" s="28" t="str">
        <f>MID(AMI_Display!S47,SEARCH("-",AMI_Display!S47)+2,LEN(AMI_Display!S47)-SEARCH("-",AMI_Display!S47)+1)</f>
        <v>432,584</v>
      </c>
      <c r="T47" s="29">
        <f t="shared" si="2"/>
        <v>432585</v>
      </c>
      <c r="U47" s="19">
        <v>108</v>
      </c>
      <c r="V47" s="18">
        <v>22</v>
      </c>
      <c r="W47" s="17">
        <v>34</v>
      </c>
      <c r="X47" s="17">
        <v>16</v>
      </c>
      <c r="Y47" s="17">
        <v>31</v>
      </c>
      <c r="Z47" s="16">
        <v>0</v>
      </c>
      <c r="AA47" s="19">
        <v>69</v>
      </c>
      <c r="AB47" s="18">
        <v>98</v>
      </c>
      <c r="AC47" s="17">
        <v>76</v>
      </c>
      <c r="AD47" s="17">
        <v>70</v>
      </c>
      <c r="AE47" s="17">
        <v>25</v>
      </c>
      <c r="AF47" s="16">
        <v>0</v>
      </c>
      <c r="AG47" s="25">
        <f>SUM(U47:Z47)</f>
        <v>211</v>
      </c>
      <c r="AH47" s="25">
        <f>SUM(AA47:AF47)</f>
        <v>338</v>
      </c>
    </row>
    <row r="48" spans="1:34" x14ac:dyDescent="0.2">
      <c r="A48" s="8" t="s">
        <v>163</v>
      </c>
      <c r="B48" s="7" t="s">
        <v>162</v>
      </c>
      <c r="C48" s="27" t="str">
        <f>RIGHT(AMI_Display!C48,LEN(AMI_Display!C48)-2)</f>
        <v>26,844</v>
      </c>
      <c r="D48" s="28" t="str">
        <f>MID(AMI_Display!D48,SEARCH("-",AMI_Display!D48)+2,LEN(AMI_Display!D48)-SEARCH("-",AMI_Display!D48)+1)</f>
        <v>44,740</v>
      </c>
      <c r="E48" s="28" t="str">
        <f>MID(AMI_Display!E48,SEARCH("-",AMI_Display!E48)+2,LEN(AMI_Display!E48)-SEARCH("-",AMI_Display!E48)+1)</f>
        <v>71,584</v>
      </c>
      <c r="F48" s="28" t="str">
        <f>MID(AMI_Display!F48,SEARCH("-",AMI_Display!F48)+2,LEN(AMI_Display!F48)-SEARCH("-",AMI_Display!F48)+1)</f>
        <v>107,376</v>
      </c>
      <c r="G48" s="28" t="str">
        <f>MID(AMI_Display!G48,SEARCH("-",AMI_Display!G48)+2,LEN(AMI_Display!G48)-SEARCH("-",AMI_Display!G48)+1)</f>
        <v>134,220</v>
      </c>
      <c r="H48" s="29">
        <f t="shared" si="0"/>
        <v>134221</v>
      </c>
      <c r="I48" s="27" t="str">
        <f>RIGHT(AMI_Display!I48,LEN(AMI_Display!I48)-2)</f>
        <v>671</v>
      </c>
      <c r="J48" s="28" t="str">
        <f>MID(AMI_Display!J48,SEARCH("-",AMI_Display!J48)+2,LEN(AMI_Display!J48)-SEARCH("-",AMI_Display!J48)+1)</f>
        <v>1,119</v>
      </c>
      <c r="K48" s="28" t="str">
        <f>MID(AMI_Display!K48,SEARCH("-",AMI_Display!K48)+2,LEN(AMI_Display!K48)-SEARCH("-",AMI_Display!K48)+1)</f>
        <v>1,790</v>
      </c>
      <c r="L48" s="28" t="str">
        <f>MID(AMI_Display!L48,SEARCH("-",AMI_Display!L48)+2,LEN(AMI_Display!L48)-SEARCH("-",AMI_Display!L48)+1)</f>
        <v>2,684</v>
      </c>
      <c r="M48" s="28" t="str">
        <f>MID(AMI_Display!M48,SEARCH("-",AMI_Display!M48)+2,LEN(AMI_Display!M48)-SEARCH("-",AMI_Display!M48)+1)</f>
        <v>3,356</v>
      </c>
      <c r="N48" s="29">
        <f t="shared" si="1"/>
        <v>3357</v>
      </c>
      <c r="O48" s="27" t="str">
        <f>RIGHT(AMI_Display!O48,LEN(AMI_Display!O48)-2)</f>
        <v>87,062</v>
      </c>
      <c r="P48" s="28" t="str">
        <f>MID(AMI_Display!P48,SEARCH("-",AMI_Display!P48)+2,LEN(AMI_Display!P48)-SEARCH("-",AMI_Display!P48)+1)</f>
        <v>145,103</v>
      </c>
      <c r="Q48" s="28" t="str">
        <f>MID(AMI_Display!Q48,SEARCH("-",AMI_Display!Q48)+2,LEN(AMI_Display!Q48)-SEARCH("-",AMI_Display!Q48)+1)</f>
        <v>232,164</v>
      </c>
      <c r="R48" s="28" t="str">
        <f>MID(AMI_Display!R48,SEARCH("-",AMI_Display!R48)+2,LEN(AMI_Display!R48)-SEARCH("-",AMI_Display!R48)+1)</f>
        <v>348,246</v>
      </c>
      <c r="S48" s="28" t="str">
        <f>MID(AMI_Display!S48,SEARCH("-",AMI_Display!S48)+2,LEN(AMI_Display!S48)-SEARCH("-",AMI_Display!S48)+1)</f>
        <v>435,308</v>
      </c>
      <c r="T48" s="29">
        <f t="shared" si="2"/>
        <v>435309</v>
      </c>
      <c r="U48" s="19">
        <v>1582</v>
      </c>
      <c r="V48" s="18">
        <v>1426</v>
      </c>
      <c r="W48" s="17">
        <v>997</v>
      </c>
      <c r="X48" s="17">
        <v>131</v>
      </c>
      <c r="Y48" s="17">
        <v>314</v>
      </c>
      <c r="Z48" s="16">
        <v>163</v>
      </c>
      <c r="AA48" s="19">
        <v>538</v>
      </c>
      <c r="AB48" s="18">
        <v>1314</v>
      </c>
      <c r="AC48" s="17">
        <v>1087</v>
      </c>
      <c r="AD48" s="17">
        <v>122</v>
      </c>
      <c r="AE48" s="17">
        <v>330</v>
      </c>
      <c r="AF48" s="16">
        <v>19</v>
      </c>
      <c r="AG48" s="25">
        <f>SUM(U48:Z48)</f>
        <v>4613</v>
      </c>
      <c r="AH48" s="25">
        <f>SUM(AA48:AF48)</f>
        <v>3410</v>
      </c>
    </row>
    <row r="49" spans="1:34" x14ac:dyDescent="0.2">
      <c r="A49" s="8" t="s">
        <v>161</v>
      </c>
      <c r="B49" s="7" t="s">
        <v>160</v>
      </c>
      <c r="C49" s="27" t="str">
        <f>RIGHT(AMI_Display!C49,LEN(AMI_Display!C49)-2)</f>
        <v>21,536</v>
      </c>
      <c r="D49" s="28" t="str">
        <f>MID(AMI_Display!D49,SEARCH("-",AMI_Display!D49)+2,LEN(AMI_Display!D49)-SEARCH("-",AMI_Display!D49)+1)</f>
        <v>35,893</v>
      </c>
      <c r="E49" s="28" t="str">
        <f>MID(AMI_Display!E49,SEARCH("-",AMI_Display!E49)+2,LEN(AMI_Display!E49)-SEARCH("-",AMI_Display!E49)+1)</f>
        <v>57,429</v>
      </c>
      <c r="F49" s="28" t="str">
        <f>MID(AMI_Display!F49,SEARCH("-",AMI_Display!F49)+2,LEN(AMI_Display!F49)-SEARCH("-",AMI_Display!F49)+1)</f>
        <v>86,143</v>
      </c>
      <c r="G49" s="28" t="str">
        <f>MID(AMI_Display!G49,SEARCH("-",AMI_Display!G49)+2,LEN(AMI_Display!G49)-SEARCH("-",AMI_Display!G49)+1)</f>
        <v>107,679</v>
      </c>
      <c r="H49" s="29">
        <f t="shared" si="0"/>
        <v>107680</v>
      </c>
      <c r="I49" s="27" t="str">
        <f>RIGHT(AMI_Display!I49,LEN(AMI_Display!I49)-2)</f>
        <v>538</v>
      </c>
      <c r="J49" s="28" t="str">
        <f>MID(AMI_Display!J49,SEARCH("-",AMI_Display!J49)+2,LEN(AMI_Display!J49)-SEARCH("-",AMI_Display!J49)+1)</f>
        <v>897</v>
      </c>
      <c r="K49" s="28" t="str">
        <f>MID(AMI_Display!K49,SEARCH("-",AMI_Display!K49)+2,LEN(AMI_Display!K49)-SEARCH("-",AMI_Display!K49)+1)</f>
        <v>1,436</v>
      </c>
      <c r="L49" s="28" t="str">
        <f>MID(AMI_Display!L49,SEARCH("-",AMI_Display!L49)+2,LEN(AMI_Display!L49)-SEARCH("-",AMI_Display!L49)+1)</f>
        <v>2,154</v>
      </c>
      <c r="M49" s="28" t="str">
        <f>MID(AMI_Display!M49,SEARCH("-",AMI_Display!M49)+2,LEN(AMI_Display!M49)-SEARCH("-",AMI_Display!M49)+1)</f>
        <v>2,692</v>
      </c>
      <c r="N49" s="29">
        <f t="shared" si="1"/>
        <v>2693</v>
      </c>
      <c r="O49" s="27" t="str">
        <f>RIGHT(AMI_Display!O49,LEN(AMI_Display!O49)-2)</f>
        <v>69,846</v>
      </c>
      <c r="P49" s="28" t="str">
        <f>MID(AMI_Display!P49,SEARCH("-",AMI_Display!P49)+2,LEN(AMI_Display!P49)-SEARCH("-",AMI_Display!P49)+1)</f>
        <v>116,410</v>
      </c>
      <c r="Q49" s="28" t="str">
        <f>MID(AMI_Display!Q49,SEARCH("-",AMI_Display!Q49)+2,LEN(AMI_Display!Q49)-SEARCH("-",AMI_Display!Q49)+1)</f>
        <v>186,256</v>
      </c>
      <c r="R49" s="28" t="str">
        <f>MID(AMI_Display!R49,SEARCH("-",AMI_Display!R49)+2,LEN(AMI_Display!R49)-SEARCH("-",AMI_Display!R49)+1)</f>
        <v>279,383</v>
      </c>
      <c r="S49" s="28" t="str">
        <f>MID(AMI_Display!S49,SEARCH("-",AMI_Display!S49)+2,LEN(AMI_Display!S49)-SEARCH("-",AMI_Display!S49)+1)</f>
        <v>349,229</v>
      </c>
      <c r="T49" s="29">
        <f t="shared" si="2"/>
        <v>349230</v>
      </c>
      <c r="U49" s="19">
        <v>360</v>
      </c>
      <c r="V49" s="18">
        <v>0</v>
      </c>
      <c r="W49" s="17">
        <v>0</v>
      </c>
      <c r="X49" s="17">
        <v>16</v>
      </c>
      <c r="Y49" s="17">
        <v>20</v>
      </c>
      <c r="Z49" s="16">
        <v>3</v>
      </c>
      <c r="AA49" s="19">
        <v>142</v>
      </c>
      <c r="AB49" s="18">
        <v>25</v>
      </c>
      <c r="AC49" s="17">
        <v>108</v>
      </c>
      <c r="AD49" s="17">
        <v>19</v>
      </c>
      <c r="AE49" s="17">
        <v>0</v>
      </c>
      <c r="AF49" s="16">
        <v>6</v>
      </c>
      <c r="AG49" s="25">
        <f>SUM(U49:Z49)</f>
        <v>399</v>
      </c>
      <c r="AH49" s="25">
        <f>SUM(AA49:AF49)</f>
        <v>300</v>
      </c>
    </row>
    <row r="50" spans="1:34" x14ac:dyDescent="0.2">
      <c r="A50" s="8" t="s">
        <v>159</v>
      </c>
      <c r="B50" s="7" t="s">
        <v>158</v>
      </c>
      <c r="C50" s="27" t="str">
        <f>RIGHT(AMI_Display!C50,LEN(AMI_Display!C50)-2)</f>
        <v>25,069</v>
      </c>
      <c r="D50" s="28" t="str">
        <f>MID(AMI_Display!D50,SEARCH("-",AMI_Display!D50)+2,LEN(AMI_Display!D50)-SEARCH("-",AMI_Display!D50)+1)</f>
        <v>41,781</v>
      </c>
      <c r="E50" s="28" t="str">
        <f>MID(AMI_Display!E50,SEARCH("-",AMI_Display!E50)+2,LEN(AMI_Display!E50)-SEARCH("-",AMI_Display!E50)+1)</f>
        <v>66,850</v>
      </c>
      <c r="F50" s="28" t="str">
        <f>MID(AMI_Display!F50,SEARCH("-",AMI_Display!F50)+2,LEN(AMI_Display!F50)-SEARCH("-",AMI_Display!F50)+1)</f>
        <v>100,274</v>
      </c>
      <c r="G50" s="28" t="str">
        <f>MID(AMI_Display!G50,SEARCH("-",AMI_Display!G50)+2,LEN(AMI_Display!G50)-SEARCH("-",AMI_Display!G50)+1)</f>
        <v>125,343</v>
      </c>
      <c r="H50" s="29">
        <f t="shared" si="0"/>
        <v>125344</v>
      </c>
      <c r="I50" s="27" t="str">
        <f>RIGHT(AMI_Display!I50,LEN(AMI_Display!I50)-2)</f>
        <v>627</v>
      </c>
      <c r="J50" s="28" t="str">
        <f>MID(AMI_Display!J50,SEARCH("-",AMI_Display!J50)+2,LEN(AMI_Display!J50)-SEARCH("-",AMI_Display!J50)+1)</f>
        <v>1,045</v>
      </c>
      <c r="K50" s="28" t="str">
        <f>MID(AMI_Display!K50,SEARCH("-",AMI_Display!K50)+2,LEN(AMI_Display!K50)-SEARCH("-",AMI_Display!K50)+1)</f>
        <v>1,671</v>
      </c>
      <c r="L50" s="28" t="str">
        <f>MID(AMI_Display!L50,SEARCH("-",AMI_Display!L50)+2,LEN(AMI_Display!L50)-SEARCH("-",AMI_Display!L50)+1)</f>
        <v>2,507</v>
      </c>
      <c r="M50" s="28" t="str">
        <f>MID(AMI_Display!M50,SEARCH("-",AMI_Display!M50)+2,LEN(AMI_Display!M50)-SEARCH("-",AMI_Display!M50)+1)</f>
        <v>3,134</v>
      </c>
      <c r="N50" s="29">
        <f t="shared" si="1"/>
        <v>3135</v>
      </c>
      <c r="O50" s="27" t="str">
        <f>RIGHT(AMI_Display!O50,LEN(AMI_Display!O50)-2)</f>
        <v>81,304</v>
      </c>
      <c r="P50" s="28" t="str">
        <f>MID(AMI_Display!P50,SEARCH("-",AMI_Display!P50)+2,LEN(AMI_Display!P50)-SEARCH("-",AMI_Display!P50)+1)</f>
        <v>135,506</v>
      </c>
      <c r="Q50" s="28" t="str">
        <f>MID(AMI_Display!Q50,SEARCH("-",AMI_Display!Q50)+2,LEN(AMI_Display!Q50)-SEARCH("-",AMI_Display!Q50)+1)</f>
        <v>216,810</v>
      </c>
      <c r="R50" s="28" t="str">
        <f>MID(AMI_Display!R50,SEARCH("-",AMI_Display!R50)+2,LEN(AMI_Display!R50)-SEARCH("-",AMI_Display!R50)+1)</f>
        <v>325,214</v>
      </c>
      <c r="S50" s="28" t="str">
        <f>MID(AMI_Display!S50,SEARCH("-",AMI_Display!S50)+2,LEN(AMI_Display!S50)-SEARCH("-",AMI_Display!S50)+1)</f>
        <v>406,518</v>
      </c>
      <c r="T50" s="29">
        <f t="shared" si="2"/>
        <v>406519</v>
      </c>
      <c r="U50" s="19">
        <v>274</v>
      </c>
      <c r="V50" s="18">
        <v>57</v>
      </c>
      <c r="W50" s="17">
        <v>51</v>
      </c>
      <c r="X50" s="17">
        <v>66</v>
      </c>
      <c r="Y50" s="17">
        <v>1</v>
      </c>
      <c r="Z50" s="16">
        <v>7</v>
      </c>
      <c r="AA50" s="19">
        <v>24</v>
      </c>
      <c r="AB50" s="18">
        <v>99</v>
      </c>
      <c r="AC50" s="17">
        <v>119</v>
      </c>
      <c r="AD50" s="17">
        <v>68</v>
      </c>
      <c r="AE50" s="17">
        <v>33</v>
      </c>
      <c r="AF50" s="16">
        <v>0</v>
      </c>
      <c r="AG50" s="25">
        <f>SUM(U50:Z50)</f>
        <v>456</v>
      </c>
      <c r="AH50" s="25">
        <f>SUM(AA50:AF50)</f>
        <v>343</v>
      </c>
    </row>
    <row r="51" spans="1:34" x14ac:dyDescent="0.2">
      <c r="A51" s="8" t="s">
        <v>156</v>
      </c>
      <c r="B51" s="7" t="s">
        <v>155</v>
      </c>
      <c r="C51" s="27" t="str">
        <f>RIGHT(AMI_Display!C51,LEN(AMI_Display!C51)-2)</f>
        <v>21,536</v>
      </c>
      <c r="D51" s="28" t="str">
        <f>MID(AMI_Display!D51,SEARCH("-",AMI_Display!D51)+2,LEN(AMI_Display!D51)-SEARCH("-",AMI_Display!D51)+1)</f>
        <v>35,894</v>
      </c>
      <c r="E51" s="28" t="str">
        <f>MID(AMI_Display!E51,SEARCH("-",AMI_Display!E51)+2,LEN(AMI_Display!E51)-SEARCH("-",AMI_Display!E51)+1)</f>
        <v>57,430</v>
      </c>
      <c r="F51" s="28" t="str">
        <f>MID(AMI_Display!F51,SEARCH("-",AMI_Display!F51)+2,LEN(AMI_Display!F51)-SEARCH("-",AMI_Display!F51)+1)</f>
        <v>86,146</v>
      </c>
      <c r="G51" s="28" t="str">
        <f>MID(AMI_Display!G51,SEARCH("-",AMI_Display!G51)+2,LEN(AMI_Display!G51)-SEARCH("-",AMI_Display!G51)+1)</f>
        <v>107,682</v>
      </c>
      <c r="H51" s="29">
        <f t="shared" si="0"/>
        <v>107683</v>
      </c>
      <c r="I51" s="27" t="str">
        <f>RIGHT(AMI_Display!I51,LEN(AMI_Display!I51)-2)</f>
        <v>538</v>
      </c>
      <c r="J51" s="28" t="str">
        <f>MID(AMI_Display!J51,SEARCH("-",AMI_Display!J51)+2,LEN(AMI_Display!J51)-SEARCH("-",AMI_Display!J51)+1)</f>
        <v>897</v>
      </c>
      <c r="K51" s="28" t="str">
        <f>MID(AMI_Display!K51,SEARCH("-",AMI_Display!K51)+2,LEN(AMI_Display!K51)-SEARCH("-",AMI_Display!K51)+1)</f>
        <v>1,436</v>
      </c>
      <c r="L51" s="28" t="str">
        <f>MID(AMI_Display!L51,SEARCH("-",AMI_Display!L51)+2,LEN(AMI_Display!L51)-SEARCH("-",AMI_Display!L51)+1)</f>
        <v>2,154</v>
      </c>
      <c r="M51" s="28" t="str">
        <f>MID(AMI_Display!M51,SEARCH("-",AMI_Display!M51)+2,LEN(AMI_Display!M51)-SEARCH("-",AMI_Display!M51)+1)</f>
        <v>2,692</v>
      </c>
      <c r="N51" s="29">
        <f t="shared" si="1"/>
        <v>2693</v>
      </c>
      <c r="O51" s="27" t="str">
        <f>RIGHT(AMI_Display!O51,LEN(AMI_Display!O51)-2)</f>
        <v>69,848</v>
      </c>
      <c r="P51" s="28" t="str">
        <f>MID(AMI_Display!P51,SEARCH("-",AMI_Display!P51)+2,LEN(AMI_Display!P51)-SEARCH("-",AMI_Display!P51)+1)</f>
        <v>116,413</v>
      </c>
      <c r="Q51" s="28" t="str">
        <f>MID(AMI_Display!Q51,SEARCH("-",AMI_Display!Q51)+2,LEN(AMI_Display!Q51)-SEARCH("-",AMI_Display!Q51)+1)</f>
        <v>186,261</v>
      </c>
      <c r="R51" s="28" t="str">
        <f>MID(AMI_Display!R51,SEARCH("-",AMI_Display!R51)+2,LEN(AMI_Display!R51)-SEARCH("-",AMI_Display!R51)+1)</f>
        <v>279,391</v>
      </c>
      <c r="S51" s="28" t="str">
        <f>MID(AMI_Display!S51,SEARCH("-",AMI_Display!S51)+2,LEN(AMI_Display!S51)-SEARCH("-",AMI_Display!S51)+1)</f>
        <v>349,239</v>
      </c>
      <c r="T51" s="29">
        <f t="shared" si="2"/>
        <v>349240</v>
      </c>
      <c r="U51" s="19">
        <v>188</v>
      </c>
      <c r="V51" s="18">
        <v>15</v>
      </c>
      <c r="W51" s="17">
        <v>95</v>
      </c>
      <c r="X51" s="17">
        <v>60</v>
      </c>
      <c r="Y51" s="17">
        <v>0</v>
      </c>
      <c r="Z51" s="16">
        <v>0</v>
      </c>
      <c r="AA51" s="19">
        <v>159</v>
      </c>
      <c r="AB51" s="18">
        <v>54</v>
      </c>
      <c r="AC51" s="17">
        <v>148</v>
      </c>
      <c r="AD51" s="17">
        <v>61</v>
      </c>
      <c r="AE51" s="17">
        <v>43</v>
      </c>
      <c r="AF51" s="16">
        <v>81</v>
      </c>
      <c r="AG51" s="25">
        <f>SUM(U51:Z51)</f>
        <v>358</v>
      </c>
      <c r="AH51" s="25">
        <f>SUM(AA51:AF51)</f>
        <v>546</v>
      </c>
    </row>
    <row r="52" spans="1:34" x14ac:dyDescent="0.2">
      <c r="A52" s="8" t="s">
        <v>154</v>
      </c>
      <c r="B52" s="7" t="s">
        <v>153</v>
      </c>
      <c r="C52" s="27" t="str">
        <f>RIGHT(AMI_Display!C52,LEN(AMI_Display!C52)-2)</f>
        <v>30,140</v>
      </c>
      <c r="D52" s="28" t="str">
        <f>MID(AMI_Display!D52,SEARCH("-",AMI_Display!D52)+2,LEN(AMI_Display!D52)-SEARCH("-",AMI_Display!D52)+1)</f>
        <v>50,233</v>
      </c>
      <c r="E52" s="28" t="str">
        <f>MID(AMI_Display!E52,SEARCH("-",AMI_Display!E52)+2,LEN(AMI_Display!E52)-SEARCH("-",AMI_Display!E52)+1)</f>
        <v>80,373</v>
      </c>
      <c r="F52" s="28" t="str">
        <f>MID(AMI_Display!F52,SEARCH("-",AMI_Display!F52)+2,LEN(AMI_Display!F52)-SEARCH("-",AMI_Display!F52)+1)</f>
        <v>120,559</v>
      </c>
      <c r="G52" s="28" t="str">
        <f>MID(AMI_Display!G52,SEARCH("-",AMI_Display!G52)+2,LEN(AMI_Display!G52)-SEARCH("-",AMI_Display!G52)+1)</f>
        <v>150,699</v>
      </c>
      <c r="H52" s="29">
        <f t="shared" si="0"/>
        <v>150700</v>
      </c>
      <c r="I52" s="27" t="str">
        <f>RIGHT(AMI_Display!I52,LEN(AMI_Display!I52)-2)</f>
        <v>753</v>
      </c>
      <c r="J52" s="28" t="str">
        <f>MID(AMI_Display!J52,SEARCH("-",AMI_Display!J52)+2,LEN(AMI_Display!J52)-SEARCH("-",AMI_Display!J52)+1)</f>
        <v>1,256</v>
      </c>
      <c r="K52" s="28" t="str">
        <f>MID(AMI_Display!K52,SEARCH("-",AMI_Display!K52)+2,LEN(AMI_Display!K52)-SEARCH("-",AMI_Display!K52)+1)</f>
        <v>2,009</v>
      </c>
      <c r="L52" s="28" t="str">
        <f>MID(AMI_Display!L52,SEARCH("-",AMI_Display!L52)+2,LEN(AMI_Display!L52)-SEARCH("-",AMI_Display!L52)+1)</f>
        <v>3,014</v>
      </c>
      <c r="M52" s="28" t="str">
        <f>MID(AMI_Display!M52,SEARCH("-",AMI_Display!M52)+2,LEN(AMI_Display!M52)-SEARCH("-",AMI_Display!M52)+1)</f>
        <v>3,767</v>
      </c>
      <c r="N52" s="29">
        <f t="shared" si="1"/>
        <v>3768</v>
      </c>
      <c r="O52" s="27" t="str">
        <f>RIGHT(AMI_Display!O52,LEN(AMI_Display!O52)-2)</f>
        <v>97,751</v>
      </c>
      <c r="P52" s="28" t="str">
        <f>MID(AMI_Display!P52,SEARCH("-",AMI_Display!P52)+2,LEN(AMI_Display!P52)-SEARCH("-",AMI_Display!P52)+1)</f>
        <v>162,918</v>
      </c>
      <c r="Q52" s="28" t="str">
        <f>MID(AMI_Display!Q52,SEARCH("-",AMI_Display!Q52)+2,LEN(AMI_Display!Q52)-SEARCH("-",AMI_Display!Q52)+1)</f>
        <v>260,669</v>
      </c>
      <c r="R52" s="28" t="str">
        <f>MID(AMI_Display!R52,SEARCH("-",AMI_Display!R52)+2,LEN(AMI_Display!R52)-SEARCH("-",AMI_Display!R52)+1)</f>
        <v>391,003</v>
      </c>
      <c r="S52" s="28" t="str">
        <f>MID(AMI_Display!S52,SEARCH("-",AMI_Display!S52)+2,LEN(AMI_Display!S52)-SEARCH("-",AMI_Display!S52)+1)</f>
        <v>488,754</v>
      </c>
      <c r="T52" s="29">
        <f t="shared" si="2"/>
        <v>488755</v>
      </c>
      <c r="U52" s="19">
        <v>826</v>
      </c>
      <c r="V52" s="18">
        <v>250</v>
      </c>
      <c r="W52" s="17">
        <v>108</v>
      </c>
      <c r="X52" s="17">
        <v>155</v>
      </c>
      <c r="Y52" s="17">
        <v>171</v>
      </c>
      <c r="Z52" s="16">
        <v>0</v>
      </c>
      <c r="AA52" s="19">
        <v>155</v>
      </c>
      <c r="AB52" s="18">
        <v>271</v>
      </c>
      <c r="AC52" s="17">
        <v>360</v>
      </c>
      <c r="AD52" s="17">
        <v>52</v>
      </c>
      <c r="AE52" s="17">
        <v>319</v>
      </c>
      <c r="AF52" s="16">
        <v>0</v>
      </c>
      <c r="AG52" s="25">
        <f>SUM(U52:Z52)</f>
        <v>1510</v>
      </c>
      <c r="AH52" s="25">
        <f>SUM(AA52:AF52)</f>
        <v>1157</v>
      </c>
    </row>
    <row r="53" spans="1:34" x14ac:dyDescent="0.2">
      <c r="A53" s="8" t="s">
        <v>152</v>
      </c>
      <c r="B53" s="7" t="s">
        <v>151</v>
      </c>
      <c r="C53" s="27" t="str">
        <f>RIGHT(AMI_Display!C53,LEN(AMI_Display!C53)-2)</f>
        <v>30,364</v>
      </c>
      <c r="D53" s="28" t="str">
        <f>MID(AMI_Display!D53,SEARCH("-",AMI_Display!D53)+2,LEN(AMI_Display!D53)-SEARCH("-",AMI_Display!D53)+1)</f>
        <v>50,606</v>
      </c>
      <c r="E53" s="28" t="str">
        <f>MID(AMI_Display!E53,SEARCH("-",AMI_Display!E53)+2,LEN(AMI_Display!E53)-SEARCH("-",AMI_Display!E53)+1)</f>
        <v>80,970</v>
      </c>
      <c r="F53" s="28" t="str">
        <f>MID(AMI_Display!F53,SEARCH("-",AMI_Display!F53)+2,LEN(AMI_Display!F53)-SEARCH("-",AMI_Display!F53)+1)</f>
        <v>121,454</v>
      </c>
      <c r="G53" s="28" t="str">
        <f>MID(AMI_Display!G53,SEARCH("-",AMI_Display!G53)+2,LEN(AMI_Display!G53)-SEARCH("-",AMI_Display!G53)+1)</f>
        <v>151,818</v>
      </c>
      <c r="H53" s="29">
        <f t="shared" si="0"/>
        <v>151819</v>
      </c>
      <c r="I53" s="27" t="str">
        <f>RIGHT(AMI_Display!I53,LEN(AMI_Display!I53)-2)</f>
        <v>759</v>
      </c>
      <c r="J53" s="28" t="str">
        <f>MID(AMI_Display!J53,SEARCH("-",AMI_Display!J53)+2,LEN(AMI_Display!J53)-SEARCH("-",AMI_Display!J53)+1)</f>
        <v>1,265</v>
      </c>
      <c r="K53" s="28" t="str">
        <f>MID(AMI_Display!K53,SEARCH("-",AMI_Display!K53)+2,LEN(AMI_Display!K53)-SEARCH("-",AMI_Display!K53)+1)</f>
        <v>2,024</v>
      </c>
      <c r="L53" s="28" t="str">
        <f>MID(AMI_Display!L53,SEARCH("-",AMI_Display!L53)+2,LEN(AMI_Display!L53)-SEARCH("-",AMI_Display!L53)+1)</f>
        <v>3,036</v>
      </c>
      <c r="M53" s="28" t="str">
        <f>MID(AMI_Display!M53,SEARCH("-",AMI_Display!M53)+2,LEN(AMI_Display!M53)-SEARCH("-",AMI_Display!M53)+1)</f>
        <v>3,795</v>
      </c>
      <c r="N53" s="29">
        <f t="shared" si="1"/>
        <v>3796</v>
      </c>
      <c r="O53" s="27" t="str">
        <f>RIGHT(AMI_Display!O53,LEN(AMI_Display!O53)-2)</f>
        <v>98,477</v>
      </c>
      <c r="P53" s="28" t="str">
        <f>MID(AMI_Display!P53,SEARCH("-",AMI_Display!P53)+2,LEN(AMI_Display!P53)-SEARCH("-",AMI_Display!P53)+1)</f>
        <v>164,128</v>
      </c>
      <c r="Q53" s="28" t="str">
        <f>MID(AMI_Display!Q53,SEARCH("-",AMI_Display!Q53)+2,LEN(AMI_Display!Q53)-SEARCH("-",AMI_Display!Q53)+1)</f>
        <v>262,604</v>
      </c>
      <c r="R53" s="28" t="str">
        <f>MID(AMI_Display!R53,SEARCH("-",AMI_Display!R53)+2,LEN(AMI_Display!R53)-SEARCH("-",AMI_Display!R53)+1)</f>
        <v>393,906</v>
      </c>
      <c r="S53" s="28" t="str">
        <f>MID(AMI_Display!S53,SEARCH("-",AMI_Display!S53)+2,LEN(AMI_Display!S53)-SEARCH("-",AMI_Display!S53)+1)</f>
        <v>492,383</v>
      </c>
      <c r="T53" s="29">
        <f t="shared" si="2"/>
        <v>492384</v>
      </c>
      <c r="U53" s="19">
        <v>202</v>
      </c>
      <c r="V53" s="18">
        <v>90</v>
      </c>
      <c r="W53" s="17">
        <v>1</v>
      </c>
      <c r="X53" s="17">
        <v>14</v>
      </c>
      <c r="Y53" s="17">
        <v>24</v>
      </c>
      <c r="Z53" s="16">
        <v>0</v>
      </c>
      <c r="AA53" s="19">
        <v>44</v>
      </c>
      <c r="AB53" s="18">
        <v>92</v>
      </c>
      <c r="AC53" s="17">
        <v>60</v>
      </c>
      <c r="AD53" s="17">
        <v>12</v>
      </c>
      <c r="AE53" s="17">
        <v>90</v>
      </c>
      <c r="AF53" s="16">
        <v>0</v>
      </c>
      <c r="AG53" s="25">
        <f>SUM(U53:Z53)</f>
        <v>331</v>
      </c>
      <c r="AH53" s="25">
        <f>SUM(AA53:AF53)</f>
        <v>298</v>
      </c>
    </row>
    <row r="54" spans="1:34" x14ac:dyDescent="0.2">
      <c r="A54" s="8" t="s">
        <v>150</v>
      </c>
      <c r="B54" s="7" t="s">
        <v>149</v>
      </c>
      <c r="C54" s="27" t="str">
        <f>RIGHT(AMI_Display!C54,LEN(AMI_Display!C54)-2)</f>
        <v>21,917</v>
      </c>
      <c r="D54" s="28" t="str">
        <f>MID(AMI_Display!D54,SEARCH("-",AMI_Display!D54)+2,LEN(AMI_Display!D54)-SEARCH("-",AMI_Display!D54)+1)</f>
        <v>36,529</v>
      </c>
      <c r="E54" s="28" t="str">
        <f>MID(AMI_Display!E54,SEARCH("-",AMI_Display!E54)+2,LEN(AMI_Display!E54)-SEARCH("-",AMI_Display!E54)+1)</f>
        <v>58,446</v>
      </c>
      <c r="F54" s="28" t="str">
        <f>MID(AMI_Display!F54,SEARCH("-",AMI_Display!F54)+2,LEN(AMI_Display!F54)-SEARCH("-",AMI_Display!F54)+1)</f>
        <v>87,670</v>
      </c>
      <c r="G54" s="28" t="str">
        <f>MID(AMI_Display!G54,SEARCH("-",AMI_Display!G54)+2,LEN(AMI_Display!G54)-SEARCH("-",AMI_Display!G54)+1)</f>
        <v>109,587</v>
      </c>
      <c r="H54" s="29">
        <f t="shared" si="0"/>
        <v>109588</v>
      </c>
      <c r="I54" s="27" t="str">
        <f>RIGHT(AMI_Display!I54,LEN(AMI_Display!I54)-2)</f>
        <v>548</v>
      </c>
      <c r="J54" s="28" t="str">
        <f>MID(AMI_Display!J54,SEARCH("-",AMI_Display!J54)+2,LEN(AMI_Display!J54)-SEARCH("-",AMI_Display!J54)+1)</f>
        <v>913</v>
      </c>
      <c r="K54" s="28" t="str">
        <f>MID(AMI_Display!K54,SEARCH("-",AMI_Display!K54)+2,LEN(AMI_Display!K54)-SEARCH("-",AMI_Display!K54)+1)</f>
        <v>1,461</v>
      </c>
      <c r="L54" s="28" t="str">
        <f>MID(AMI_Display!L54,SEARCH("-",AMI_Display!L54)+2,LEN(AMI_Display!L54)-SEARCH("-",AMI_Display!L54)+1)</f>
        <v>2,192</v>
      </c>
      <c r="M54" s="28" t="str">
        <f>MID(AMI_Display!M54,SEARCH("-",AMI_Display!M54)+2,LEN(AMI_Display!M54)-SEARCH("-",AMI_Display!M54)+1)</f>
        <v>2,740</v>
      </c>
      <c r="N54" s="29">
        <f t="shared" si="1"/>
        <v>2741</v>
      </c>
      <c r="O54" s="27" t="str">
        <f>RIGHT(AMI_Display!O54,LEN(AMI_Display!O54)-2)</f>
        <v>71,083</v>
      </c>
      <c r="P54" s="28" t="str">
        <f>MID(AMI_Display!P54,SEARCH("-",AMI_Display!P54)+2,LEN(AMI_Display!P54)-SEARCH("-",AMI_Display!P54)+1)</f>
        <v>118,472</v>
      </c>
      <c r="Q54" s="28" t="str">
        <f>MID(AMI_Display!Q54,SEARCH("-",AMI_Display!Q54)+2,LEN(AMI_Display!Q54)-SEARCH("-",AMI_Display!Q54)+1)</f>
        <v>189,556</v>
      </c>
      <c r="R54" s="28" t="str">
        <f>MID(AMI_Display!R54,SEARCH("-",AMI_Display!R54)+2,LEN(AMI_Display!R54)-SEARCH("-",AMI_Display!R54)+1)</f>
        <v>284,334</v>
      </c>
      <c r="S54" s="28" t="str">
        <f>MID(AMI_Display!S54,SEARCH("-",AMI_Display!S54)+2,LEN(AMI_Display!S54)-SEARCH("-",AMI_Display!S54)+1)</f>
        <v>355,417</v>
      </c>
      <c r="T54" s="29">
        <f t="shared" si="2"/>
        <v>355418</v>
      </c>
      <c r="U54" s="19">
        <v>11</v>
      </c>
      <c r="V54" s="18">
        <v>6</v>
      </c>
      <c r="W54" s="17">
        <v>0</v>
      </c>
      <c r="X54" s="17">
        <v>0</v>
      </c>
      <c r="Y54" s="17">
        <v>1</v>
      </c>
      <c r="Z54" s="16">
        <v>0</v>
      </c>
      <c r="AA54" s="19">
        <v>16</v>
      </c>
      <c r="AB54" s="18">
        <v>4</v>
      </c>
      <c r="AC54" s="17">
        <v>17</v>
      </c>
      <c r="AD54" s="17">
        <v>0</v>
      </c>
      <c r="AE54" s="17">
        <v>3</v>
      </c>
      <c r="AF54" s="16">
        <v>30</v>
      </c>
      <c r="AG54" s="25">
        <f>SUM(U54:Z54)</f>
        <v>18</v>
      </c>
      <c r="AH54" s="25">
        <f>SUM(AA54:AF54)</f>
        <v>70</v>
      </c>
    </row>
    <row r="55" spans="1:34" x14ac:dyDescent="0.2">
      <c r="A55" s="8" t="s">
        <v>148</v>
      </c>
      <c r="B55" s="7" t="s">
        <v>147</v>
      </c>
      <c r="C55" s="27" t="str">
        <f>RIGHT(AMI_Display!C55,LEN(AMI_Display!C55)-2)</f>
        <v>22,965</v>
      </c>
      <c r="D55" s="28" t="str">
        <f>MID(AMI_Display!D55,SEARCH("-",AMI_Display!D55)+2,LEN(AMI_Display!D55)-SEARCH("-",AMI_Display!D55)+1)</f>
        <v>38,275</v>
      </c>
      <c r="E55" s="28" t="str">
        <f>MID(AMI_Display!E55,SEARCH("-",AMI_Display!E55)+2,LEN(AMI_Display!E55)-SEARCH("-",AMI_Display!E55)+1)</f>
        <v>61,240</v>
      </c>
      <c r="F55" s="28" t="str">
        <f>MID(AMI_Display!F55,SEARCH("-",AMI_Display!F55)+2,LEN(AMI_Display!F55)-SEARCH("-",AMI_Display!F55)+1)</f>
        <v>91,860</v>
      </c>
      <c r="G55" s="28" t="str">
        <f>MID(AMI_Display!G55,SEARCH("-",AMI_Display!G55)+2,LEN(AMI_Display!G55)-SEARCH("-",AMI_Display!G55)+1)</f>
        <v>114,825</v>
      </c>
      <c r="H55" s="29">
        <f t="shared" si="0"/>
        <v>114826</v>
      </c>
      <c r="I55" s="27" t="str">
        <f>RIGHT(AMI_Display!I55,LEN(AMI_Display!I55)-2)</f>
        <v>574</v>
      </c>
      <c r="J55" s="28" t="str">
        <f>MID(AMI_Display!J55,SEARCH("-",AMI_Display!J55)+2,LEN(AMI_Display!J55)-SEARCH("-",AMI_Display!J55)+1)</f>
        <v>957</v>
      </c>
      <c r="K55" s="28" t="str">
        <f>MID(AMI_Display!K55,SEARCH("-",AMI_Display!K55)+2,LEN(AMI_Display!K55)-SEARCH("-",AMI_Display!K55)+1)</f>
        <v>1,531</v>
      </c>
      <c r="L55" s="28" t="str">
        <f>MID(AMI_Display!L55,SEARCH("-",AMI_Display!L55)+2,LEN(AMI_Display!L55)-SEARCH("-",AMI_Display!L55)+1)</f>
        <v>2,297</v>
      </c>
      <c r="M55" s="28" t="str">
        <f>MID(AMI_Display!M55,SEARCH("-",AMI_Display!M55)+2,LEN(AMI_Display!M55)-SEARCH("-",AMI_Display!M55)+1)</f>
        <v>2,871</v>
      </c>
      <c r="N55" s="29">
        <f t="shared" si="1"/>
        <v>2872</v>
      </c>
      <c r="O55" s="27" t="str">
        <f>RIGHT(AMI_Display!O55,LEN(AMI_Display!O55)-2)</f>
        <v>74,481</v>
      </c>
      <c r="P55" s="28" t="str">
        <f>MID(AMI_Display!P55,SEARCH("-",AMI_Display!P55)+2,LEN(AMI_Display!P55)-SEARCH("-",AMI_Display!P55)+1)</f>
        <v>124,135</v>
      </c>
      <c r="Q55" s="28" t="str">
        <f>MID(AMI_Display!Q55,SEARCH("-",AMI_Display!Q55)+2,LEN(AMI_Display!Q55)-SEARCH("-",AMI_Display!Q55)+1)</f>
        <v>198,616</v>
      </c>
      <c r="R55" s="28" t="str">
        <f>MID(AMI_Display!R55,SEARCH("-",AMI_Display!R55)+2,LEN(AMI_Display!R55)-SEARCH("-",AMI_Display!R55)+1)</f>
        <v>297,924</v>
      </c>
      <c r="S55" s="28" t="str">
        <f>MID(AMI_Display!S55,SEARCH("-",AMI_Display!S55)+2,LEN(AMI_Display!S55)-SEARCH("-",AMI_Display!S55)+1)</f>
        <v>372,405</v>
      </c>
      <c r="T55" s="29">
        <f t="shared" si="2"/>
        <v>372406</v>
      </c>
      <c r="U55" s="19">
        <v>628</v>
      </c>
      <c r="V55" s="18">
        <v>169</v>
      </c>
      <c r="W55" s="17">
        <v>0</v>
      </c>
      <c r="X55" s="17">
        <v>296</v>
      </c>
      <c r="Y55" s="17">
        <v>6</v>
      </c>
      <c r="Z55" s="16">
        <v>55</v>
      </c>
      <c r="AA55" s="19">
        <v>261</v>
      </c>
      <c r="AB55" s="18">
        <v>142</v>
      </c>
      <c r="AC55" s="17">
        <v>301</v>
      </c>
      <c r="AD55" s="17">
        <v>292</v>
      </c>
      <c r="AE55" s="17">
        <v>51</v>
      </c>
      <c r="AF55" s="16">
        <v>149</v>
      </c>
      <c r="AG55" s="25">
        <f>SUM(U55:Z55)</f>
        <v>1154</v>
      </c>
      <c r="AH55" s="25">
        <f>SUM(AA55:AF55)</f>
        <v>1196</v>
      </c>
    </row>
    <row r="56" spans="1:34" x14ac:dyDescent="0.2">
      <c r="A56" s="8" t="s">
        <v>146</v>
      </c>
      <c r="B56" s="7" t="s">
        <v>145</v>
      </c>
      <c r="C56" s="27" t="str">
        <f>RIGHT(AMI_Display!C56,LEN(AMI_Display!C56)-2)</f>
        <v>21,457</v>
      </c>
      <c r="D56" s="28" t="str">
        <f>MID(AMI_Display!D56,SEARCH("-",AMI_Display!D56)+2,LEN(AMI_Display!D56)-SEARCH("-",AMI_Display!D56)+1)</f>
        <v>35,761</v>
      </c>
      <c r="E56" s="28" t="str">
        <f>MID(AMI_Display!E56,SEARCH("-",AMI_Display!E56)+2,LEN(AMI_Display!E56)-SEARCH("-",AMI_Display!E56)+1)</f>
        <v>57,218</v>
      </c>
      <c r="F56" s="28" t="str">
        <f>MID(AMI_Display!F56,SEARCH("-",AMI_Display!F56)+2,LEN(AMI_Display!F56)-SEARCH("-",AMI_Display!F56)+1)</f>
        <v>85,826</v>
      </c>
      <c r="G56" s="28" t="str">
        <f>MID(AMI_Display!G56,SEARCH("-",AMI_Display!G56)+2,LEN(AMI_Display!G56)-SEARCH("-",AMI_Display!G56)+1)</f>
        <v>107,283</v>
      </c>
      <c r="H56" s="29">
        <f t="shared" si="0"/>
        <v>107284</v>
      </c>
      <c r="I56" s="27" t="str">
        <f>RIGHT(AMI_Display!I56,LEN(AMI_Display!I56)-2)</f>
        <v>536</v>
      </c>
      <c r="J56" s="28" t="str">
        <f>MID(AMI_Display!J56,SEARCH("-",AMI_Display!J56)+2,LEN(AMI_Display!J56)-SEARCH("-",AMI_Display!J56)+1)</f>
        <v>894</v>
      </c>
      <c r="K56" s="28" t="str">
        <f>MID(AMI_Display!K56,SEARCH("-",AMI_Display!K56)+2,LEN(AMI_Display!K56)-SEARCH("-",AMI_Display!K56)+1)</f>
        <v>1,430</v>
      </c>
      <c r="L56" s="28" t="str">
        <f>MID(AMI_Display!L56,SEARCH("-",AMI_Display!L56)+2,LEN(AMI_Display!L56)-SEARCH("-",AMI_Display!L56)+1)</f>
        <v>2,146</v>
      </c>
      <c r="M56" s="28" t="str">
        <f>MID(AMI_Display!M56,SEARCH("-",AMI_Display!M56)+2,LEN(AMI_Display!M56)-SEARCH("-",AMI_Display!M56)+1)</f>
        <v>2,682</v>
      </c>
      <c r="N56" s="29">
        <f t="shared" si="1"/>
        <v>2683</v>
      </c>
      <c r="O56" s="27" t="str">
        <f>RIGHT(AMI_Display!O56,LEN(AMI_Display!O56)-2)</f>
        <v>69,589</v>
      </c>
      <c r="P56" s="28" t="str">
        <f>MID(AMI_Display!P56,SEARCH("-",AMI_Display!P56)+2,LEN(AMI_Display!P56)-SEARCH("-",AMI_Display!P56)+1)</f>
        <v>115,982</v>
      </c>
      <c r="Q56" s="28" t="str">
        <f>MID(AMI_Display!Q56,SEARCH("-",AMI_Display!Q56)+2,LEN(AMI_Display!Q56)-SEARCH("-",AMI_Display!Q56)+1)</f>
        <v>185,571</v>
      </c>
      <c r="R56" s="28" t="str">
        <f>MID(AMI_Display!R56,SEARCH("-",AMI_Display!R56)+2,LEN(AMI_Display!R56)-SEARCH("-",AMI_Display!R56)+1)</f>
        <v>278,356</v>
      </c>
      <c r="S56" s="28" t="str">
        <f>MID(AMI_Display!S56,SEARCH("-",AMI_Display!S56)+2,LEN(AMI_Display!S56)-SEARCH("-",AMI_Display!S56)+1)</f>
        <v>347,945</v>
      </c>
      <c r="T56" s="29">
        <f t="shared" si="2"/>
        <v>347946</v>
      </c>
      <c r="U56" s="19">
        <v>97</v>
      </c>
      <c r="V56" s="18">
        <v>21</v>
      </c>
      <c r="W56" s="17">
        <v>30</v>
      </c>
      <c r="X56" s="17">
        <v>10</v>
      </c>
      <c r="Y56" s="17">
        <v>0</v>
      </c>
      <c r="Z56" s="16">
        <v>0</v>
      </c>
      <c r="AA56" s="19">
        <v>63</v>
      </c>
      <c r="AB56" s="18">
        <v>38</v>
      </c>
      <c r="AC56" s="17">
        <v>60</v>
      </c>
      <c r="AD56" s="17">
        <v>0</v>
      </c>
      <c r="AE56" s="17">
        <v>32</v>
      </c>
      <c r="AF56" s="16">
        <v>43</v>
      </c>
      <c r="AG56" s="25">
        <f>SUM(U56:Z56)</f>
        <v>158</v>
      </c>
      <c r="AH56" s="25">
        <f>SUM(AA56:AF56)</f>
        <v>236</v>
      </c>
    </row>
    <row r="57" spans="1:34" x14ac:dyDescent="0.2">
      <c r="A57" s="8" t="s">
        <v>144</v>
      </c>
      <c r="B57" s="7" t="s">
        <v>143</v>
      </c>
      <c r="C57" s="27" t="str">
        <f>RIGHT(AMI_Display!C57,LEN(AMI_Display!C57)-2)</f>
        <v>31,303</v>
      </c>
      <c r="D57" s="28" t="str">
        <f>MID(AMI_Display!D57,SEARCH("-",AMI_Display!D57)+2,LEN(AMI_Display!D57)-SEARCH("-",AMI_Display!D57)+1)</f>
        <v>52,171</v>
      </c>
      <c r="E57" s="28" t="str">
        <f>MID(AMI_Display!E57,SEARCH("-",AMI_Display!E57)+2,LEN(AMI_Display!E57)-SEARCH("-",AMI_Display!E57)+1)</f>
        <v>83,474</v>
      </c>
      <c r="F57" s="28" t="str">
        <f>MID(AMI_Display!F57,SEARCH("-",AMI_Display!F57)+2,LEN(AMI_Display!F57)-SEARCH("-",AMI_Display!F57)+1)</f>
        <v>125,210</v>
      </c>
      <c r="G57" s="28" t="str">
        <f>MID(AMI_Display!G57,SEARCH("-",AMI_Display!G57)+2,LEN(AMI_Display!G57)-SEARCH("-",AMI_Display!G57)+1)</f>
        <v>156,513</v>
      </c>
      <c r="H57" s="29">
        <f t="shared" si="0"/>
        <v>156514</v>
      </c>
      <c r="I57" s="27" t="str">
        <f>RIGHT(AMI_Display!I57,LEN(AMI_Display!I57)-2)</f>
        <v>783</v>
      </c>
      <c r="J57" s="28" t="str">
        <f>MID(AMI_Display!J57,SEARCH("-",AMI_Display!J57)+2,LEN(AMI_Display!J57)-SEARCH("-",AMI_Display!J57)+1)</f>
        <v>1,304</v>
      </c>
      <c r="K57" s="28" t="str">
        <f>MID(AMI_Display!K57,SEARCH("-",AMI_Display!K57)+2,LEN(AMI_Display!K57)-SEARCH("-",AMI_Display!K57)+1)</f>
        <v>2,087</v>
      </c>
      <c r="L57" s="28" t="str">
        <f>MID(AMI_Display!L57,SEARCH("-",AMI_Display!L57)+2,LEN(AMI_Display!L57)-SEARCH("-",AMI_Display!L57)+1)</f>
        <v>3,130</v>
      </c>
      <c r="M57" s="28" t="str">
        <f>MID(AMI_Display!M57,SEARCH("-",AMI_Display!M57)+2,LEN(AMI_Display!M57)-SEARCH("-",AMI_Display!M57)+1)</f>
        <v>3,913</v>
      </c>
      <c r="N57" s="29">
        <f t="shared" si="1"/>
        <v>3914</v>
      </c>
      <c r="O57" s="27" t="str">
        <f>RIGHT(AMI_Display!O57,LEN(AMI_Display!O57)-2)</f>
        <v>101,522</v>
      </c>
      <c r="P57" s="28" t="str">
        <f>MID(AMI_Display!P57,SEARCH("-",AMI_Display!P57)+2,LEN(AMI_Display!P57)-SEARCH("-",AMI_Display!P57)+1)</f>
        <v>169,203</v>
      </c>
      <c r="Q57" s="28" t="str">
        <f>MID(AMI_Display!Q57,SEARCH("-",AMI_Display!Q57)+2,LEN(AMI_Display!Q57)-SEARCH("-",AMI_Display!Q57)+1)</f>
        <v>270,725</v>
      </c>
      <c r="R57" s="28" t="str">
        <f>MID(AMI_Display!R57,SEARCH("-",AMI_Display!R57)+2,LEN(AMI_Display!R57)-SEARCH("-",AMI_Display!R57)+1)</f>
        <v>406,088</v>
      </c>
      <c r="S57" s="28" t="str">
        <f>MID(AMI_Display!S57,SEARCH("-",AMI_Display!S57)+2,LEN(AMI_Display!S57)-SEARCH("-",AMI_Display!S57)+1)</f>
        <v>507,610</v>
      </c>
      <c r="T57" s="29">
        <f t="shared" si="2"/>
        <v>507611</v>
      </c>
      <c r="U57" s="19">
        <v>18168</v>
      </c>
      <c r="V57" s="18">
        <v>4259</v>
      </c>
      <c r="W57" s="17">
        <v>1611</v>
      </c>
      <c r="X57" s="17">
        <v>1864</v>
      </c>
      <c r="Y57" s="17">
        <v>2795</v>
      </c>
      <c r="Z57" s="16">
        <v>0</v>
      </c>
      <c r="AA57" s="19">
        <v>4239</v>
      </c>
      <c r="AB57" s="18">
        <v>3402</v>
      </c>
      <c r="AC57" s="17">
        <v>4354</v>
      </c>
      <c r="AD57" s="17">
        <v>5498</v>
      </c>
      <c r="AE57" s="17">
        <v>7978</v>
      </c>
      <c r="AF57" s="16">
        <v>0</v>
      </c>
      <c r="AG57" s="25">
        <f>SUM(U57:Z57)</f>
        <v>28697</v>
      </c>
      <c r="AH57" s="25">
        <f>SUM(AA57:AF57)</f>
        <v>25471</v>
      </c>
    </row>
    <row r="58" spans="1:34" x14ac:dyDescent="0.2">
      <c r="A58" s="8" t="s">
        <v>142</v>
      </c>
      <c r="B58" s="7" t="s">
        <v>141</v>
      </c>
      <c r="C58" s="27" t="str">
        <f>RIGHT(AMI_Display!C58,LEN(AMI_Display!C58)-2)</f>
        <v>30,517</v>
      </c>
      <c r="D58" s="28" t="str">
        <f>MID(AMI_Display!D58,SEARCH("-",AMI_Display!D58)+2,LEN(AMI_Display!D58)-SEARCH("-",AMI_Display!D58)+1)</f>
        <v>50,861</v>
      </c>
      <c r="E58" s="28" t="str">
        <f>MID(AMI_Display!E58,SEARCH("-",AMI_Display!E58)+2,LEN(AMI_Display!E58)-SEARCH("-",AMI_Display!E58)+1)</f>
        <v>81,378</v>
      </c>
      <c r="F58" s="28" t="str">
        <f>MID(AMI_Display!F58,SEARCH("-",AMI_Display!F58)+2,LEN(AMI_Display!F58)-SEARCH("-",AMI_Display!F58)+1)</f>
        <v>122,066</v>
      </c>
      <c r="G58" s="28" t="str">
        <f>MID(AMI_Display!G58,SEARCH("-",AMI_Display!G58)+2,LEN(AMI_Display!G58)-SEARCH("-",AMI_Display!G58)+1)</f>
        <v>152,583</v>
      </c>
      <c r="H58" s="29">
        <f t="shared" si="0"/>
        <v>152584</v>
      </c>
      <c r="I58" s="27" t="str">
        <f>RIGHT(AMI_Display!I58,LEN(AMI_Display!I58)-2)</f>
        <v>763</v>
      </c>
      <c r="J58" s="28" t="str">
        <f>MID(AMI_Display!J58,SEARCH("-",AMI_Display!J58)+2,LEN(AMI_Display!J58)-SEARCH("-",AMI_Display!J58)+1)</f>
        <v>1,272</v>
      </c>
      <c r="K58" s="28" t="str">
        <f>MID(AMI_Display!K58,SEARCH("-",AMI_Display!K58)+2,LEN(AMI_Display!K58)-SEARCH("-",AMI_Display!K58)+1)</f>
        <v>2,034</v>
      </c>
      <c r="L58" s="28" t="str">
        <f>MID(AMI_Display!L58,SEARCH("-",AMI_Display!L58)+2,LEN(AMI_Display!L58)-SEARCH("-",AMI_Display!L58)+1)</f>
        <v>3,052</v>
      </c>
      <c r="M58" s="28" t="str">
        <f>MID(AMI_Display!M58,SEARCH("-",AMI_Display!M58)+2,LEN(AMI_Display!M58)-SEARCH("-",AMI_Display!M58)+1)</f>
        <v>3,815</v>
      </c>
      <c r="N58" s="29">
        <f t="shared" si="1"/>
        <v>3816</v>
      </c>
      <c r="O58" s="27" t="str">
        <f>RIGHT(AMI_Display!O58,LEN(AMI_Display!O58)-2)</f>
        <v>98,973</v>
      </c>
      <c r="P58" s="28" t="str">
        <f>MID(AMI_Display!P58,SEARCH("-",AMI_Display!P58)+2,LEN(AMI_Display!P58)-SEARCH("-",AMI_Display!P58)+1)</f>
        <v>164,955</v>
      </c>
      <c r="Q58" s="28" t="str">
        <f>MID(AMI_Display!Q58,SEARCH("-",AMI_Display!Q58)+2,LEN(AMI_Display!Q58)-SEARCH("-",AMI_Display!Q58)+1)</f>
        <v>263,927</v>
      </c>
      <c r="R58" s="28" t="str">
        <f>MID(AMI_Display!R58,SEARCH("-",AMI_Display!R58)+2,LEN(AMI_Display!R58)-SEARCH("-",AMI_Display!R58)+1)</f>
        <v>395,891</v>
      </c>
      <c r="S58" s="28" t="str">
        <f>MID(AMI_Display!S58,SEARCH("-",AMI_Display!S58)+2,LEN(AMI_Display!S58)-SEARCH("-",AMI_Display!S58)+1)</f>
        <v>494,864</v>
      </c>
      <c r="T58" s="29">
        <f t="shared" si="2"/>
        <v>494865</v>
      </c>
      <c r="U58" s="19">
        <v>849</v>
      </c>
      <c r="V58" s="18">
        <v>424</v>
      </c>
      <c r="W58" s="17">
        <v>97</v>
      </c>
      <c r="X58" s="17">
        <v>62</v>
      </c>
      <c r="Y58" s="17">
        <v>166</v>
      </c>
      <c r="Z58" s="16">
        <v>0</v>
      </c>
      <c r="AA58" s="19">
        <v>198</v>
      </c>
      <c r="AB58" s="18">
        <v>217</v>
      </c>
      <c r="AC58" s="17">
        <v>333</v>
      </c>
      <c r="AD58" s="17">
        <v>492</v>
      </c>
      <c r="AE58" s="17">
        <v>473</v>
      </c>
      <c r="AF58" s="16">
        <v>0</v>
      </c>
      <c r="AG58" s="25">
        <f>SUM(U58:Z58)</f>
        <v>1598</v>
      </c>
      <c r="AH58" s="25">
        <f>SUM(AA58:AF58)</f>
        <v>1713</v>
      </c>
    </row>
    <row r="59" spans="1:34" x14ac:dyDescent="0.2">
      <c r="A59" s="8" t="s">
        <v>140</v>
      </c>
      <c r="B59" s="7" t="s">
        <v>139</v>
      </c>
      <c r="C59" s="27" t="str">
        <f>RIGHT(AMI_Display!C59,LEN(AMI_Display!C59)-2)</f>
        <v>21,891</v>
      </c>
      <c r="D59" s="28" t="str">
        <f>MID(AMI_Display!D59,SEARCH("-",AMI_Display!D59)+2,LEN(AMI_Display!D59)-SEARCH("-",AMI_Display!D59)+1)</f>
        <v>36,485</v>
      </c>
      <c r="E59" s="28" t="str">
        <f>MID(AMI_Display!E59,SEARCH("-",AMI_Display!E59)+2,LEN(AMI_Display!E59)-SEARCH("-",AMI_Display!E59)+1)</f>
        <v>58,376</v>
      </c>
      <c r="F59" s="28" t="str">
        <f>MID(AMI_Display!F59,SEARCH("-",AMI_Display!F59)+2,LEN(AMI_Display!F59)-SEARCH("-",AMI_Display!F59)+1)</f>
        <v>87,564</v>
      </c>
      <c r="G59" s="28" t="str">
        <f>MID(AMI_Display!G59,SEARCH("-",AMI_Display!G59)+2,LEN(AMI_Display!G59)-SEARCH("-",AMI_Display!G59)+1)</f>
        <v>109,455</v>
      </c>
      <c r="H59" s="29">
        <f t="shared" si="0"/>
        <v>109456</v>
      </c>
      <c r="I59" s="27" t="str">
        <f>RIGHT(AMI_Display!I59,LEN(AMI_Display!I59)-2)</f>
        <v>547</v>
      </c>
      <c r="J59" s="28" t="str">
        <f>MID(AMI_Display!J59,SEARCH("-",AMI_Display!J59)+2,LEN(AMI_Display!J59)-SEARCH("-",AMI_Display!J59)+1)</f>
        <v>912</v>
      </c>
      <c r="K59" s="28" t="str">
        <f>MID(AMI_Display!K59,SEARCH("-",AMI_Display!K59)+2,LEN(AMI_Display!K59)-SEARCH("-",AMI_Display!K59)+1)</f>
        <v>1,459</v>
      </c>
      <c r="L59" s="28" t="str">
        <f>MID(AMI_Display!L59,SEARCH("-",AMI_Display!L59)+2,LEN(AMI_Display!L59)-SEARCH("-",AMI_Display!L59)+1)</f>
        <v>2,189</v>
      </c>
      <c r="M59" s="28" t="str">
        <f>MID(AMI_Display!M59,SEARCH("-",AMI_Display!M59)+2,LEN(AMI_Display!M59)-SEARCH("-",AMI_Display!M59)+1)</f>
        <v>2,736</v>
      </c>
      <c r="N59" s="29">
        <f t="shared" si="1"/>
        <v>2737</v>
      </c>
      <c r="O59" s="27" t="str">
        <f>RIGHT(AMI_Display!O59,LEN(AMI_Display!O59)-2)</f>
        <v>70,998</v>
      </c>
      <c r="P59" s="28" t="str">
        <f>MID(AMI_Display!P59,SEARCH("-",AMI_Display!P59)+2,LEN(AMI_Display!P59)-SEARCH("-",AMI_Display!P59)+1)</f>
        <v>118,330</v>
      </c>
      <c r="Q59" s="28" t="str">
        <f>MID(AMI_Display!Q59,SEARCH("-",AMI_Display!Q59)+2,LEN(AMI_Display!Q59)-SEARCH("-",AMI_Display!Q59)+1)</f>
        <v>189,328</v>
      </c>
      <c r="R59" s="28" t="str">
        <f>MID(AMI_Display!R59,SEARCH("-",AMI_Display!R59)+2,LEN(AMI_Display!R59)-SEARCH("-",AMI_Display!R59)+1)</f>
        <v>283,991</v>
      </c>
      <c r="S59" s="28" t="str">
        <f>MID(AMI_Display!S59,SEARCH("-",AMI_Display!S59)+2,LEN(AMI_Display!S59)-SEARCH("-",AMI_Display!S59)+1)</f>
        <v>354,989</v>
      </c>
      <c r="T59" s="29">
        <f t="shared" si="2"/>
        <v>354990</v>
      </c>
      <c r="U59" s="19">
        <v>253</v>
      </c>
      <c r="V59" s="18">
        <v>0</v>
      </c>
      <c r="W59" s="17">
        <v>13</v>
      </c>
      <c r="X59" s="17">
        <v>120</v>
      </c>
      <c r="Y59" s="17">
        <v>4</v>
      </c>
      <c r="Z59" s="16">
        <v>0</v>
      </c>
      <c r="AA59" s="19">
        <v>83</v>
      </c>
      <c r="AB59" s="18">
        <v>43</v>
      </c>
      <c r="AC59" s="17">
        <v>76</v>
      </c>
      <c r="AD59" s="17">
        <v>104</v>
      </c>
      <c r="AE59" s="17">
        <v>66</v>
      </c>
      <c r="AF59" s="16">
        <v>0</v>
      </c>
      <c r="AG59" s="25">
        <f>SUM(U59:Z59)</f>
        <v>390</v>
      </c>
      <c r="AH59" s="25">
        <f>SUM(AA59:AF59)</f>
        <v>372</v>
      </c>
    </row>
    <row r="60" spans="1:34" x14ac:dyDescent="0.2">
      <c r="A60" s="8" t="s">
        <v>138</v>
      </c>
      <c r="B60" s="7" t="s">
        <v>137</v>
      </c>
      <c r="C60" s="27" t="str">
        <f>RIGHT(AMI_Display!C60,LEN(AMI_Display!C60)-2)</f>
        <v>35,795</v>
      </c>
      <c r="D60" s="28" t="str">
        <f>MID(AMI_Display!D60,SEARCH("-",AMI_Display!D60)+2,LEN(AMI_Display!D60)-SEARCH("-",AMI_Display!D60)+1)</f>
        <v>59,658</v>
      </c>
      <c r="E60" s="28" t="str">
        <f>MID(AMI_Display!E60,SEARCH("-",AMI_Display!E60)+2,LEN(AMI_Display!E60)-SEARCH("-",AMI_Display!E60)+1)</f>
        <v>95,453</v>
      </c>
      <c r="F60" s="28" t="str">
        <f>MID(AMI_Display!F60,SEARCH("-",AMI_Display!F60)+2,LEN(AMI_Display!F60)-SEARCH("-",AMI_Display!F60)+1)</f>
        <v>143,179</v>
      </c>
      <c r="G60" s="28" t="str">
        <f>MID(AMI_Display!G60,SEARCH("-",AMI_Display!G60)+2,LEN(AMI_Display!G60)-SEARCH("-",AMI_Display!G60)+1)</f>
        <v>178,974</v>
      </c>
      <c r="H60" s="29">
        <f t="shared" si="0"/>
        <v>178975</v>
      </c>
      <c r="I60" s="27" t="str">
        <f>RIGHT(AMI_Display!I60,LEN(AMI_Display!I60)-2)</f>
        <v>895</v>
      </c>
      <c r="J60" s="28" t="str">
        <f>MID(AMI_Display!J60,SEARCH("-",AMI_Display!J60)+2,LEN(AMI_Display!J60)-SEARCH("-",AMI_Display!J60)+1)</f>
        <v>1,491</v>
      </c>
      <c r="K60" s="28" t="str">
        <f>MID(AMI_Display!K60,SEARCH("-",AMI_Display!K60)+2,LEN(AMI_Display!K60)-SEARCH("-",AMI_Display!K60)+1)</f>
        <v>2,386</v>
      </c>
      <c r="L60" s="28" t="str">
        <f>MID(AMI_Display!L60,SEARCH("-",AMI_Display!L60)+2,LEN(AMI_Display!L60)-SEARCH("-",AMI_Display!L60)+1)</f>
        <v>3,579</v>
      </c>
      <c r="M60" s="28" t="str">
        <f>MID(AMI_Display!M60,SEARCH("-",AMI_Display!M60)+2,LEN(AMI_Display!M60)-SEARCH("-",AMI_Display!M60)+1)</f>
        <v>4,474</v>
      </c>
      <c r="N60" s="29">
        <f t="shared" si="1"/>
        <v>4475</v>
      </c>
      <c r="O60" s="27" t="str">
        <f>RIGHT(AMI_Display!O60,LEN(AMI_Display!O60)-2)</f>
        <v>116,091</v>
      </c>
      <c r="P60" s="28" t="str">
        <f>MID(AMI_Display!P60,SEARCH("-",AMI_Display!P60)+2,LEN(AMI_Display!P60)-SEARCH("-",AMI_Display!P60)+1)</f>
        <v>193,485</v>
      </c>
      <c r="Q60" s="28" t="str">
        <f>MID(AMI_Display!Q60,SEARCH("-",AMI_Display!Q60)+2,LEN(AMI_Display!Q60)-SEARCH("-",AMI_Display!Q60)+1)</f>
        <v>309,577</v>
      </c>
      <c r="R60" s="28" t="str">
        <f>MID(AMI_Display!R60,SEARCH("-",AMI_Display!R60)+2,LEN(AMI_Display!R60)-SEARCH("-",AMI_Display!R60)+1)</f>
        <v>464,365</v>
      </c>
      <c r="S60" s="28" t="str">
        <f>MID(AMI_Display!S60,SEARCH("-",AMI_Display!S60)+2,LEN(AMI_Display!S60)-SEARCH("-",AMI_Display!S60)+1)</f>
        <v>580,456</v>
      </c>
      <c r="T60" s="29">
        <f t="shared" si="2"/>
        <v>580457</v>
      </c>
      <c r="U60" s="19">
        <v>3391</v>
      </c>
      <c r="V60" s="18">
        <v>911</v>
      </c>
      <c r="W60" s="17">
        <v>1070</v>
      </c>
      <c r="X60" s="17">
        <v>577</v>
      </c>
      <c r="Y60" s="17">
        <v>112</v>
      </c>
      <c r="Z60" s="16">
        <v>0</v>
      </c>
      <c r="AA60" s="19">
        <v>802</v>
      </c>
      <c r="AB60" s="18">
        <v>1454</v>
      </c>
      <c r="AC60" s="17">
        <v>2163</v>
      </c>
      <c r="AD60" s="17">
        <v>2810</v>
      </c>
      <c r="AE60" s="17">
        <v>2453</v>
      </c>
      <c r="AF60" s="16">
        <v>0</v>
      </c>
      <c r="AG60" s="25">
        <f>SUM(U60:Z60)</f>
        <v>6061</v>
      </c>
      <c r="AH60" s="25">
        <f>SUM(AA60:AF60)</f>
        <v>9682</v>
      </c>
    </row>
    <row r="61" spans="1:34" x14ac:dyDescent="0.2">
      <c r="A61" s="8" t="s">
        <v>136</v>
      </c>
      <c r="B61" s="7" t="s">
        <v>135</v>
      </c>
      <c r="C61" s="27" t="str">
        <f>RIGHT(AMI_Display!C61,LEN(AMI_Display!C61)-2)</f>
        <v>21,791</v>
      </c>
      <c r="D61" s="28" t="str">
        <f>MID(AMI_Display!D61,SEARCH("-",AMI_Display!D61)+2,LEN(AMI_Display!D61)-SEARCH("-",AMI_Display!D61)+1)</f>
        <v>36,319</v>
      </c>
      <c r="E61" s="28" t="str">
        <f>MID(AMI_Display!E61,SEARCH("-",AMI_Display!E61)+2,LEN(AMI_Display!E61)-SEARCH("-",AMI_Display!E61)+1)</f>
        <v>58,110</v>
      </c>
      <c r="F61" s="28" t="str">
        <f>MID(AMI_Display!F61,SEARCH("-",AMI_Display!F61)+2,LEN(AMI_Display!F61)-SEARCH("-",AMI_Display!F61)+1)</f>
        <v>87,166</v>
      </c>
      <c r="G61" s="28" t="str">
        <f>MID(AMI_Display!G61,SEARCH("-",AMI_Display!G61)+2,LEN(AMI_Display!G61)-SEARCH("-",AMI_Display!G61)+1)</f>
        <v>108,957</v>
      </c>
      <c r="H61" s="29">
        <f t="shared" si="0"/>
        <v>108958</v>
      </c>
      <c r="I61" s="27" t="str">
        <f>RIGHT(AMI_Display!I61,LEN(AMI_Display!I61)-2)</f>
        <v>545</v>
      </c>
      <c r="J61" s="28" t="str">
        <f>MID(AMI_Display!J61,SEARCH("-",AMI_Display!J61)+2,LEN(AMI_Display!J61)-SEARCH("-",AMI_Display!J61)+1)</f>
        <v>908</v>
      </c>
      <c r="K61" s="28" t="str">
        <f>MID(AMI_Display!K61,SEARCH("-",AMI_Display!K61)+2,LEN(AMI_Display!K61)-SEARCH("-",AMI_Display!K61)+1)</f>
        <v>1,453</v>
      </c>
      <c r="L61" s="28" t="str">
        <f>MID(AMI_Display!L61,SEARCH("-",AMI_Display!L61)+2,LEN(AMI_Display!L61)-SEARCH("-",AMI_Display!L61)+1)</f>
        <v>2,179</v>
      </c>
      <c r="M61" s="28" t="str">
        <f>MID(AMI_Display!M61,SEARCH("-",AMI_Display!M61)+2,LEN(AMI_Display!M61)-SEARCH("-",AMI_Display!M61)+1)</f>
        <v>2,724</v>
      </c>
      <c r="N61" s="29">
        <f t="shared" si="1"/>
        <v>2725</v>
      </c>
      <c r="O61" s="27" t="str">
        <f>RIGHT(AMI_Display!O61,LEN(AMI_Display!O61)-2)</f>
        <v>70,675</v>
      </c>
      <c r="P61" s="28" t="str">
        <f>MID(AMI_Display!P61,SEARCH("-",AMI_Display!P61)+2,LEN(AMI_Display!P61)-SEARCH("-",AMI_Display!P61)+1)</f>
        <v>117,791</v>
      </c>
      <c r="Q61" s="28" t="str">
        <f>MID(AMI_Display!Q61,SEARCH("-",AMI_Display!Q61)+2,LEN(AMI_Display!Q61)-SEARCH("-",AMI_Display!Q61)+1)</f>
        <v>188,466</v>
      </c>
      <c r="R61" s="28" t="str">
        <f>MID(AMI_Display!R61,SEARCH("-",AMI_Display!R61)+2,LEN(AMI_Display!R61)-SEARCH("-",AMI_Display!R61)+1)</f>
        <v>282,699</v>
      </c>
      <c r="S61" s="28" t="str">
        <f>MID(AMI_Display!S61,SEARCH("-",AMI_Display!S61)+2,LEN(AMI_Display!S61)-SEARCH("-",AMI_Display!S61)+1)</f>
        <v>353,374</v>
      </c>
      <c r="T61" s="29">
        <f t="shared" si="2"/>
        <v>353375</v>
      </c>
      <c r="U61" s="19">
        <v>150</v>
      </c>
      <c r="V61" s="18">
        <v>33</v>
      </c>
      <c r="W61" s="17">
        <v>47</v>
      </c>
      <c r="X61" s="17">
        <v>0</v>
      </c>
      <c r="Y61" s="17">
        <v>0</v>
      </c>
      <c r="Z61" s="16">
        <v>1</v>
      </c>
      <c r="AA61" s="19">
        <v>150</v>
      </c>
      <c r="AB61" s="18">
        <v>104</v>
      </c>
      <c r="AC61" s="17">
        <v>84</v>
      </c>
      <c r="AD61" s="17">
        <v>77</v>
      </c>
      <c r="AE61" s="17">
        <v>3</v>
      </c>
      <c r="AF61" s="16">
        <v>24</v>
      </c>
      <c r="AG61" s="25">
        <f>SUM(U61:Z61)</f>
        <v>231</v>
      </c>
      <c r="AH61" s="25">
        <f>SUM(AA61:AF61)</f>
        <v>442</v>
      </c>
    </row>
    <row r="62" spans="1:34" x14ac:dyDescent="0.2">
      <c r="A62" s="8" t="s">
        <v>134</v>
      </c>
      <c r="B62" s="7" t="s">
        <v>133</v>
      </c>
      <c r="C62" s="27" t="str">
        <f>RIGHT(AMI_Display!C62,LEN(AMI_Display!C62)-2)</f>
        <v>22,886</v>
      </c>
      <c r="D62" s="28" t="str">
        <f>MID(AMI_Display!D62,SEARCH("-",AMI_Display!D62)+2,LEN(AMI_Display!D62)-SEARCH("-",AMI_Display!D62)+1)</f>
        <v>38,144</v>
      </c>
      <c r="E62" s="28" t="str">
        <f>MID(AMI_Display!E62,SEARCH("-",AMI_Display!E62)+2,LEN(AMI_Display!E62)-SEARCH("-",AMI_Display!E62)+1)</f>
        <v>61,030</v>
      </c>
      <c r="F62" s="28" t="str">
        <f>MID(AMI_Display!F62,SEARCH("-",AMI_Display!F62)+2,LEN(AMI_Display!F62)-SEARCH("-",AMI_Display!F62)+1)</f>
        <v>91,546</v>
      </c>
      <c r="G62" s="28" t="str">
        <f>MID(AMI_Display!G62,SEARCH("-",AMI_Display!G62)+2,LEN(AMI_Display!G62)-SEARCH("-",AMI_Display!G62)+1)</f>
        <v>114,432</v>
      </c>
      <c r="H62" s="29">
        <f t="shared" si="0"/>
        <v>114433</v>
      </c>
      <c r="I62" s="27" t="str">
        <f>RIGHT(AMI_Display!I62,LEN(AMI_Display!I62)-2)</f>
        <v>572</v>
      </c>
      <c r="J62" s="28" t="str">
        <f>MID(AMI_Display!J62,SEARCH("-",AMI_Display!J62)+2,LEN(AMI_Display!J62)-SEARCH("-",AMI_Display!J62)+1)</f>
        <v>954</v>
      </c>
      <c r="K62" s="28" t="str">
        <f>MID(AMI_Display!K62,SEARCH("-",AMI_Display!K62)+2,LEN(AMI_Display!K62)-SEARCH("-",AMI_Display!K62)+1)</f>
        <v>1,526</v>
      </c>
      <c r="L62" s="28" t="str">
        <f>MID(AMI_Display!L62,SEARCH("-",AMI_Display!L62)+2,LEN(AMI_Display!L62)-SEARCH("-",AMI_Display!L62)+1)</f>
        <v>2,289</v>
      </c>
      <c r="M62" s="28" t="str">
        <f>MID(AMI_Display!M62,SEARCH("-",AMI_Display!M62)+2,LEN(AMI_Display!M62)-SEARCH("-",AMI_Display!M62)+1)</f>
        <v>2,861</v>
      </c>
      <c r="N62" s="29">
        <f t="shared" si="1"/>
        <v>2862</v>
      </c>
      <c r="O62" s="27" t="str">
        <f>RIGHT(AMI_Display!O62,LEN(AMI_Display!O62)-2)</f>
        <v>74,226</v>
      </c>
      <c r="P62" s="28" t="str">
        <f>MID(AMI_Display!P62,SEARCH("-",AMI_Display!P62)+2,LEN(AMI_Display!P62)-SEARCH("-",AMI_Display!P62)+1)</f>
        <v>123,710</v>
      </c>
      <c r="Q62" s="28" t="str">
        <f>MID(AMI_Display!Q62,SEARCH("-",AMI_Display!Q62)+2,LEN(AMI_Display!Q62)-SEARCH("-",AMI_Display!Q62)+1)</f>
        <v>197,936</v>
      </c>
      <c r="R62" s="28" t="str">
        <f>MID(AMI_Display!R62,SEARCH("-",AMI_Display!R62)+2,LEN(AMI_Display!R62)-SEARCH("-",AMI_Display!R62)+1)</f>
        <v>296,905</v>
      </c>
      <c r="S62" s="28" t="str">
        <f>MID(AMI_Display!S62,SEARCH("-",AMI_Display!S62)+2,LEN(AMI_Display!S62)-SEARCH("-",AMI_Display!S62)+1)</f>
        <v>371,131</v>
      </c>
      <c r="T62" s="29">
        <f t="shared" si="2"/>
        <v>371132</v>
      </c>
      <c r="U62" s="19">
        <v>422</v>
      </c>
      <c r="V62" s="18">
        <v>7</v>
      </c>
      <c r="W62" s="17">
        <v>77</v>
      </c>
      <c r="X62" s="17">
        <v>0</v>
      </c>
      <c r="Y62" s="17">
        <v>5</v>
      </c>
      <c r="Z62" s="16">
        <v>0</v>
      </c>
      <c r="AA62" s="19">
        <v>298</v>
      </c>
      <c r="AB62" s="18">
        <v>149</v>
      </c>
      <c r="AC62" s="17">
        <v>15</v>
      </c>
      <c r="AD62" s="17">
        <v>0</v>
      </c>
      <c r="AE62" s="17">
        <v>0</v>
      </c>
      <c r="AF62" s="16">
        <v>13</v>
      </c>
      <c r="AG62" s="25">
        <f>SUM(U62:Z62)</f>
        <v>511</v>
      </c>
      <c r="AH62" s="25">
        <f>SUM(AA62:AF62)</f>
        <v>475</v>
      </c>
    </row>
    <row r="63" spans="1:34" x14ac:dyDescent="0.2">
      <c r="A63" s="8" t="s">
        <v>132</v>
      </c>
      <c r="B63" s="7" t="s">
        <v>131</v>
      </c>
      <c r="C63" s="27" t="str">
        <f>RIGHT(AMI_Display!C63,LEN(AMI_Display!C63)-2)</f>
        <v>25,462</v>
      </c>
      <c r="D63" s="28" t="str">
        <f>MID(AMI_Display!D63,SEARCH("-",AMI_Display!D63)+2,LEN(AMI_Display!D63)-SEARCH("-",AMI_Display!D63)+1)</f>
        <v>42,436</v>
      </c>
      <c r="E63" s="28" t="str">
        <f>MID(AMI_Display!E63,SEARCH("-",AMI_Display!E63)+2,LEN(AMI_Display!E63)-SEARCH("-",AMI_Display!E63)+1)</f>
        <v>67,898</v>
      </c>
      <c r="F63" s="28" t="str">
        <f>MID(AMI_Display!F63,SEARCH("-",AMI_Display!F63)+2,LEN(AMI_Display!F63)-SEARCH("-",AMI_Display!F63)+1)</f>
        <v>101,846</v>
      </c>
      <c r="G63" s="28" t="str">
        <f>MID(AMI_Display!G63,SEARCH("-",AMI_Display!G63)+2,LEN(AMI_Display!G63)-SEARCH("-",AMI_Display!G63)+1)</f>
        <v>127,308</v>
      </c>
      <c r="H63" s="29">
        <f t="shared" si="0"/>
        <v>127309</v>
      </c>
      <c r="I63" s="27" t="str">
        <f>RIGHT(AMI_Display!I63,LEN(AMI_Display!I63)-2)</f>
        <v>637</v>
      </c>
      <c r="J63" s="28" t="str">
        <f>MID(AMI_Display!J63,SEARCH("-",AMI_Display!J63)+2,LEN(AMI_Display!J63)-SEARCH("-",AMI_Display!J63)+1)</f>
        <v>1,061</v>
      </c>
      <c r="K63" s="28" t="str">
        <f>MID(AMI_Display!K63,SEARCH("-",AMI_Display!K63)+2,LEN(AMI_Display!K63)-SEARCH("-",AMI_Display!K63)+1)</f>
        <v>1,697</v>
      </c>
      <c r="L63" s="28" t="str">
        <f>MID(AMI_Display!L63,SEARCH("-",AMI_Display!L63)+2,LEN(AMI_Display!L63)-SEARCH("-",AMI_Display!L63)+1)</f>
        <v>2,546</v>
      </c>
      <c r="M63" s="28" t="str">
        <f>MID(AMI_Display!M63,SEARCH("-",AMI_Display!M63)+2,LEN(AMI_Display!M63)-SEARCH("-",AMI_Display!M63)+1)</f>
        <v>3,183</v>
      </c>
      <c r="N63" s="29">
        <f t="shared" si="1"/>
        <v>3184</v>
      </c>
      <c r="O63" s="27" t="str">
        <f>RIGHT(AMI_Display!O63,LEN(AMI_Display!O63)-2)</f>
        <v>82,578</v>
      </c>
      <c r="P63" s="28" t="str">
        <f>MID(AMI_Display!P63,SEARCH("-",AMI_Display!P63)+2,LEN(AMI_Display!P63)-SEARCH("-",AMI_Display!P63)+1)</f>
        <v>137,630</v>
      </c>
      <c r="Q63" s="28" t="str">
        <f>MID(AMI_Display!Q63,SEARCH("-",AMI_Display!Q63)+2,LEN(AMI_Display!Q63)-SEARCH("-",AMI_Display!Q63)+1)</f>
        <v>220,208</v>
      </c>
      <c r="R63" s="28" t="str">
        <f>MID(AMI_Display!R63,SEARCH("-",AMI_Display!R63)+2,LEN(AMI_Display!R63)-SEARCH("-",AMI_Display!R63)+1)</f>
        <v>330,313</v>
      </c>
      <c r="S63" s="28" t="str">
        <f>MID(AMI_Display!S63,SEARCH("-",AMI_Display!S63)+2,LEN(AMI_Display!S63)-SEARCH("-",AMI_Display!S63)+1)</f>
        <v>412,891</v>
      </c>
      <c r="T63" s="29">
        <f t="shared" si="2"/>
        <v>412892</v>
      </c>
      <c r="U63" s="19">
        <v>171</v>
      </c>
      <c r="V63" s="18">
        <v>30</v>
      </c>
      <c r="W63" s="17">
        <v>40</v>
      </c>
      <c r="X63" s="17">
        <v>87</v>
      </c>
      <c r="Y63" s="17">
        <v>2</v>
      </c>
      <c r="Z63" s="16">
        <v>21</v>
      </c>
      <c r="AA63" s="19">
        <v>120</v>
      </c>
      <c r="AB63" s="18">
        <v>88</v>
      </c>
      <c r="AC63" s="17">
        <v>103</v>
      </c>
      <c r="AD63" s="17">
        <v>0</v>
      </c>
      <c r="AE63" s="17">
        <v>17</v>
      </c>
      <c r="AF63" s="16">
        <v>42</v>
      </c>
      <c r="AG63" s="25">
        <f>SUM(U63:Z63)</f>
        <v>351</v>
      </c>
      <c r="AH63" s="25">
        <f>SUM(AA63:AF63)</f>
        <v>370</v>
      </c>
    </row>
    <row r="64" spans="1:34" x14ac:dyDescent="0.2">
      <c r="A64" s="8" t="s">
        <v>129</v>
      </c>
      <c r="B64" s="7" t="s">
        <v>128</v>
      </c>
      <c r="C64" s="27" t="str">
        <f>RIGHT(AMI_Display!C64,LEN(AMI_Display!C64)-2)</f>
        <v>22,376</v>
      </c>
      <c r="D64" s="28" t="str">
        <f>MID(AMI_Display!D64,SEARCH("-",AMI_Display!D64)+2,LEN(AMI_Display!D64)-SEARCH("-",AMI_Display!D64)+1)</f>
        <v>37,293</v>
      </c>
      <c r="E64" s="28" t="str">
        <f>MID(AMI_Display!E64,SEARCH("-",AMI_Display!E64)+2,LEN(AMI_Display!E64)-SEARCH("-",AMI_Display!E64)+1)</f>
        <v>59,669</v>
      </c>
      <c r="F64" s="28" t="str">
        <f>MID(AMI_Display!F64,SEARCH("-",AMI_Display!F64)+2,LEN(AMI_Display!F64)-SEARCH("-",AMI_Display!F64)+1)</f>
        <v>89,503</v>
      </c>
      <c r="G64" s="28" t="str">
        <f>MID(AMI_Display!G64,SEARCH("-",AMI_Display!G64)+2,LEN(AMI_Display!G64)-SEARCH("-",AMI_Display!G64)+1)</f>
        <v>111,879</v>
      </c>
      <c r="H64" s="29">
        <f t="shared" si="0"/>
        <v>111880</v>
      </c>
      <c r="I64" s="27" t="str">
        <f>RIGHT(AMI_Display!I64,LEN(AMI_Display!I64)-2)</f>
        <v>559</v>
      </c>
      <c r="J64" s="28" t="str">
        <f>MID(AMI_Display!J64,SEARCH("-",AMI_Display!J64)+2,LEN(AMI_Display!J64)-SEARCH("-",AMI_Display!J64)+1)</f>
        <v>932</v>
      </c>
      <c r="K64" s="28" t="str">
        <f>MID(AMI_Display!K64,SEARCH("-",AMI_Display!K64)+2,LEN(AMI_Display!K64)-SEARCH("-",AMI_Display!K64)+1)</f>
        <v>1,492</v>
      </c>
      <c r="L64" s="28" t="str">
        <f>MID(AMI_Display!L64,SEARCH("-",AMI_Display!L64)+2,LEN(AMI_Display!L64)-SEARCH("-",AMI_Display!L64)+1)</f>
        <v>2,238</v>
      </c>
      <c r="M64" s="28" t="str">
        <f>MID(AMI_Display!M64,SEARCH("-",AMI_Display!M64)+2,LEN(AMI_Display!M64)-SEARCH("-",AMI_Display!M64)+1)</f>
        <v>2,797</v>
      </c>
      <c r="N64" s="29">
        <f t="shared" si="1"/>
        <v>2798</v>
      </c>
      <c r="O64" s="27" t="str">
        <f>RIGHT(AMI_Display!O64,LEN(AMI_Display!O64)-2)</f>
        <v>72,570</v>
      </c>
      <c r="P64" s="28" t="str">
        <f>MID(AMI_Display!P64,SEARCH("-",AMI_Display!P64)+2,LEN(AMI_Display!P64)-SEARCH("-",AMI_Display!P64)+1)</f>
        <v>120,950</v>
      </c>
      <c r="Q64" s="28" t="str">
        <f>MID(AMI_Display!Q64,SEARCH("-",AMI_Display!Q64)+2,LEN(AMI_Display!Q64)-SEARCH("-",AMI_Display!Q64)+1)</f>
        <v>193,520</v>
      </c>
      <c r="R64" s="28" t="str">
        <f>MID(AMI_Display!R64,SEARCH("-",AMI_Display!R64)+2,LEN(AMI_Display!R64)-SEARCH("-",AMI_Display!R64)+1)</f>
        <v>290,281</v>
      </c>
      <c r="S64" s="28" t="str">
        <f>MID(AMI_Display!S64,SEARCH("-",AMI_Display!S64)+2,LEN(AMI_Display!S64)-SEARCH("-",AMI_Display!S64)+1)</f>
        <v>362,851</v>
      </c>
      <c r="T64" s="29">
        <f t="shared" si="2"/>
        <v>362852</v>
      </c>
      <c r="U64" s="19">
        <v>739</v>
      </c>
      <c r="V64" s="18">
        <v>81</v>
      </c>
      <c r="W64" s="17">
        <v>142</v>
      </c>
      <c r="X64" s="17">
        <v>210</v>
      </c>
      <c r="Y64" s="17">
        <v>6</v>
      </c>
      <c r="Z64" s="16">
        <v>58</v>
      </c>
      <c r="AA64" s="19">
        <v>436</v>
      </c>
      <c r="AB64" s="18">
        <v>374</v>
      </c>
      <c r="AC64" s="17">
        <v>378</v>
      </c>
      <c r="AD64" s="17">
        <v>317</v>
      </c>
      <c r="AE64" s="17">
        <v>141</v>
      </c>
      <c r="AF64" s="16">
        <v>182</v>
      </c>
      <c r="AG64" s="25">
        <f>SUM(U64:Z64)</f>
        <v>1236</v>
      </c>
      <c r="AH64" s="25">
        <f>SUM(AA64:AF64)</f>
        <v>1828</v>
      </c>
    </row>
    <row r="65" spans="1:34" x14ac:dyDescent="0.2">
      <c r="A65" s="8" t="s">
        <v>127</v>
      </c>
      <c r="B65" s="7" t="s">
        <v>126</v>
      </c>
      <c r="C65" s="27" t="str">
        <f>RIGHT(AMI_Display!C65,LEN(AMI_Display!C65)-2)</f>
        <v>22,124</v>
      </c>
      <c r="D65" s="28" t="str">
        <f>MID(AMI_Display!D65,SEARCH("-",AMI_Display!D65)+2,LEN(AMI_Display!D65)-SEARCH("-",AMI_Display!D65)+1)</f>
        <v>36,873</v>
      </c>
      <c r="E65" s="28" t="str">
        <f>MID(AMI_Display!E65,SEARCH("-",AMI_Display!E65)+2,LEN(AMI_Display!E65)-SEARCH("-",AMI_Display!E65)+1)</f>
        <v>58,997</v>
      </c>
      <c r="F65" s="28" t="str">
        <f>MID(AMI_Display!F65,SEARCH("-",AMI_Display!F65)+2,LEN(AMI_Display!F65)-SEARCH("-",AMI_Display!F65)+1)</f>
        <v>88,495</v>
      </c>
      <c r="G65" s="28" t="str">
        <f>MID(AMI_Display!G65,SEARCH("-",AMI_Display!G65)+2,LEN(AMI_Display!G65)-SEARCH("-",AMI_Display!G65)+1)</f>
        <v>110,619</v>
      </c>
      <c r="H65" s="29">
        <f t="shared" si="0"/>
        <v>110620</v>
      </c>
      <c r="I65" s="27" t="str">
        <f>RIGHT(AMI_Display!I65,LEN(AMI_Display!I65)-2)</f>
        <v>553</v>
      </c>
      <c r="J65" s="28" t="str">
        <f>MID(AMI_Display!J65,SEARCH("-",AMI_Display!J65)+2,LEN(AMI_Display!J65)-SEARCH("-",AMI_Display!J65)+1)</f>
        <v>922</v>
      </c>
      <c r="K65" s="28" t="str">
        <f>MID(AMI_Display!K65,SEARCH("-",AMI_Display!K65)+2,LEN(AMI_Display!K65)-SEARCH("-",AMI_Display!K65)+1)</f>
        <v>1,475</v>
      </c>
      <c r="L65" s="28" t="str">
        <f>MID(AMI_Display!L65,SEARCH("-",AMI_Display!L65)+2,LEN(AMI_Display!L65)-SEARCH("-",AMI_Display!L65)+1)</f>
        <v>2,212</v>
      </c>
      <c r="M65" s="28" t="str">
        <f>MID(AMI_Display!M65,SEARCH("-",AMI_Display!M65)+2,LEN(AMI_Display!M65)-SEARCH("-",AMI_Display!M65)+1)</f>
        <v>2,765</v>
      </c>
      <c r="N65" s="29">
        <f t="shared" si="1"/>
        <v>2766</v>
      </c>
      <c r="O65" s="27" t="str">
        <f>RIGHT(AMI_Display!O65,LEN(AMI_Display!O65)-2)</f>
        <v>71,753</v>
      </c>
      <c r="P65" s="28" t="str">
        <f>MID(AMI_Display!P65,SEARCH("-",AMI_Display!P65)+2,LEN(AMI_Display!P65)-SEARCH("-",AMI_Display!P65)+1)</f>
        <v>119,588</v>
      </c>
      <c r="Q65" s="28" t="str">
        <f>MID(AMI_Display!Q65,SEARCH("-",AMI_Display!Q65)+2,LEN(AMI_Display!Q65)-SEARCH("-",AMI_Display!Q65)+1)</f>
        <v>191,341</v>
      </c>
      <c r="R65" s="28" t="str">
        <f>MID(AMI_Display!R65,SEARCH("-",AMI_Display!R65)+2,LEN(AMI_Display!R65)-SEARCH("-",AMI_Display!R65)+1)</f>
        <v>287,011</v>
      </c>
      <c r="S65" s="28" t="str">
        <f>MID(AMI_Display!S65,SEARCH("-",AMI_Display!S65)+2,LEN(AMI_Display!S65)-SEARCH("-",AMI_Display!S65)+1)</f>
        <v>358,764</v>
      </c>
      <c r="T65" s="29">
        <f t="shared" si="2"/>
        <v>358765</v>
      </c>
      <c r="U65" s="19">
        <v>186</v>
      </c>
      <c r="V65" s="18">
        <v>27</v>
      </c>
      <c r="W65" s="17">
        <v>12</v>
      </c>
      <c r="X65" s="17">
        <v>0</v>
      </c>
      <c r="Y65" s="17">
        <v>22</v>
      </c>
      <c r="Z65" s="16">
        <v>7</v>
      </c>
      <c r="AA65" s="19">
        <v>109</v>
      </c>
      <c r="AB65" s="18">
        <v>85</v>
      </c>
      <c r="AC65" s="17">
        <v>21</v>
      </c>
      <c r="AD65" s="17">
        <v>41</v>
      </c>
      <c r="AE65" s="17">
        <v>0</v>
      </c>
      <c r="AF65" s="16">
        <v>0</v>
      </c>
      <c r="AG65" s="25">
        <f>SUM(U65:Z65)</f>
        <v>254</v>
      </c>
      <c r="AH65" s="25">
        <f>SUM(AA65:AF65)</f>
        <v>256</v>
      </c>
    </row>
    <row r="66" spans="1:34" x14ac:dyDescent="0.2">
      <c r="A66" s="8" t="s">
        <v>125</v>
      </c>
      <c r="B66" s="7" t="s">
        <v>124</v>
      </c>
      <c r="C66" s="27" t="str">
        <f>RIGHT(AMI_Display!C66,LEN(AMI_Display!C66)-2)</f>
        <v>21,298</v>
      </c>
      <c r="D66" s="28" t="str">
        <f>MID(AMI_Display!D66,SEARCH("-",AMI_Display!D66)+2,LEN(AMI_Display!D66)-SEARCH("-",AMI_Display!D66)+1)</f>
        <v>35,497</v>
      </c>
      <c r="E66" s="28" t="str">
        <f>MID(AMI_Display!E66,SEARCH("-",AMI_Display!E66)+2,LEN(AMI_Display!E66)-SEARCH("-",AMI_Display!E66)+1)</f>
        <v>56,795</v>
      </c>
      <c r="F66" s="28" t="str">
        <f>MID(AMI_Display!F66,SEARCH("-",AMI_Display!F66)+2,LEN(AMI_Display!F66)-SEARCH("-",AMI_Display!F66)+1)</f>
        <v>85,193</v>
      </c>
      <c r="G66" s="28" t="str">
        <f>MID(AMI_Display!G66,SEARCH("-",AMI_Display!G66)+2,LEN(AMI_Display!G66)-SEARCH("-",AMI_Display!G66)+1)</f>
        <v>106,491</v>
      </c>
      <c r="H66" s="29">
        <f t="shared" si="0"/>
        <v>106492</v>
      </c>
      <c r="I66" s="27" t="str">
        <f>RIGHT(AMI_Display!I66,LEN(AMI_Display!I66)-2)</f>
        <v>532</v>
      </c>
      <c r="J66" s="28" t="str">
        <f>MID(AMI_Display!J66,SEARCH("-",AMI_Display!J66)+2,LEN(AMI_Display!J66)-SEARCH("-",AMI_Display!J66)+1)</f>
        <v>887</v>
      </c>
      <c r="K66" s="28" t="str">
        <f>MID(AMI_Display!K66,SEARCH("-",AMI_Display!K66)+2,LEN(AMI_Display!K66)-SEARCH("-",AMI_Display!K66)+1)</f>
        <v>1,420</v>
      </c>
      <c r="L66" s="28" t="str">
        <f>MID(AMI_Display!L66,SEARCH("-",AMI_Display!L66)+2,LEN(AMI_Display!L66)-SEARCH("-",AMI_Display!L66)+1)</f>
        <v>2,130</v>
      </c>
      <c r="M66" s="28" t="str">
        <f>MID(AMI_Display!M66,SEARCH("-",AMI_Display!M66)+2,LEN(AMI_Display!M66)-SEARCH("-",AMI_Display!M66)+1)</f>
        <v>2,662</v>
      </c>
      <c r="N66" s="29">
        <f t="shared" si="1"/>
        <v>2663</v>
      </c>
      <c r="O66" s="27" t="str">
        <f>RIGHT(AMI_Display!O66,LEN(AMI_Display!O66)-2)</f>
        <v>69,075</v>
      </c>
      <c r="P66" s="28" t="str">
        <f>MID(AMI_Display!P66,SEARCH("-",AMI_Display!P66)+2,LEN(AMI_Display!P66)-SEARCH("-",AMI_Display!P66)+1)</f>
        <v>115,125</v>
      </c>
      <c r="Q66" s="28" t="str">
        <f>MID(AMI_Display!Q66,SEARCH("-",AMI_Display!Q66)+2,LEN(AMI_Display!Q66)-SEARCH("-",AMI_Display!Q66)+1)</f>
        <v>184,201</v>
      </c>
      <c r="R66" s="28" t="str">
        <f>MID(AMI_Display!R66,SEARCH("-",AMI_Display!R66)+2,LEN(AMI_Display!R66)-SEARCH("-",AMI_Display!R66)+1)</f>
        <v>276,301</v>
      </c>
      <c r="S66" s="28" t="str">
        <f>MID(AMI_Display!S66,SEARCH("-",AMI_Display!S66)+2,LEN(AMI_Display!S66)-SEARCH("-",AMI_Display!S66)+1)</f>
        <v>345,376</v>
      </c>
      <c r="T66" s="29">
        <f t="shared" si="2"/>
        <v>345377</v>
      </c>
      <c r="U66" s="19">
        <v>81</v>
      </c>
      <c r="V66" s="18">
        <v>3</v>
      </c>
      <c r="W66" s="17">
        <v>25</v>
      </c>
      <c r="X66" s="17">
        <v>17</v>
      </c>
      <c r="Y66" s="17">
        <v>3</v>
      </c>
      <c r="Z66" s="16">
        <v>0</v>
      </c>
      <c r="AA66" s="19">
        <v>49</v>
      </c>
      <c r="AB66" s="18">
        <v>45</v>
      </c>
      <c r="AC66" s="17">
        <v>6</v>
      </c>
      <c r="AD66" s="17">
        <v>32</v>
      </c>
      <c r="AE66" s="17">
        <v>16</v>
      </c>
      <c r="AF66" s="16">
        <v>16</v>
      </c>
      <c r="AG66" s="25">
        <f>SUM(U66:Z66)</f>
        <v>129</v>
      </c>
      <c r="AH66" s="25">
        <f>SUM(AA66:AF66)</f>
        <v>164</v>
      </c>
    </row>
    <row r="67" spans="1:34" x14ac:dyDescent="0.2">
      <c r="A67" s="8" t="s">
        <v>123</v>
      </c>
      <c r="B67" s="7" t="s">
        <v>122</v>
      </c>
      <c r="C67" s="27" t="str">
        <f>RIGHT(AMI_Display!C67,LEN(AMI_Display!C67)-2)</f>
        <v>21,885</v>
      </c>
      <c r="D67" s="28" t="str">
        <f>MID(AMI_Display!D67,SEARCH("-",AMI_Display!D67)+2,LEN(AMI_Display!D67)-SEARCH("-",AMI_Display!D67)+1)</f>
        <v>36,475</v>
      </c>
      <c r="E67" s="28" t="str">
        <f>MID(AMI_Display!E67,SEARCH("-",AMI_Display!E67)+2,LEN(AMI_Display!E67)-SEARCH("-",AMI_Display!E67)+1)</f>
        <v>58,360</v>
      </c>
      <c r="F67" s="28" t="str">
        <f>MID(AMI_Display!F67,SEARCH("-",AMI_Display!F67)+2,LEN(AMI_Display!F67)-SEARCH("-",AMI_Display!F67)+1)</f>
        <v>87,540</v>
      </c>
      <c r="G67" s="28" t="str">
        <f>MID(AMI_Display!G67,SEARCH("-",AMI_Display!G67)+2,LEN(AMI_Display!G67)-SEARCH("-",AMI_Display!G67)+1)</f>
        <v>109,425</v>
      </c>
      <c r="H67" s="29">
        <f t="shared" ref="H67:H121" si="3">G67+1</f>
        <v>109426</v>
      </c>
      <c r="I67" s="27" t="str">
        <f>RIGHT(AMI_Display!I67,LEN(AMI_Display!I67)-2)</f>
        <v>547</v>
      </c>
      <c r="J67" s="28" t="str">
        <f>MID(AMI_Display!J67,SEARCH("-",AMI_Display!J67)+2,LEN(AMI_Display!J67)-SEARCH("-",AMI_Display!J67)+1)</f>
        <v>912</v>
      </c>
      <c r="K67" s="28" t="str">
        <f>MID(AMI_Display!K67,SEARCH("-",AMI_Display!K67)+2,LEN(AMI_Display!K67)-SEARCH("-",AMI_Display!K67)+1)</f>
        <v>1,459</v>
      </c>
      <c r="L67" s="28" t="str">
        <f>MID(AMI_Display!L67,SEARCH("-",AMI_Display!L67)+2,LEN(AMI_Display!L67)-SEARCH("-",AMI_Display!L67)+1)</f>
        <v>2,189</v>
      </c>
      <c r="M67" s="28" t="str">
        <f>MID(AMI_Display!M67,SEARCH("-",AMI_Display!M67)+2,LEN(AMI_Display!M67)-SEARCH("-",AMI_Display!M67)+1)</f>
        <v>2,736</v>
      </c>
      <c r="N67" s="29">
        <f t="shared" ref="N67:N121" si="4">M67+1</f>
        <v>2737</v>
      </c>
      <c r="O67" s="27" t="str">
        <f>RIGHT(AMI_Display!O67,LEN(AMI_Display!O67)-2)</f>
        <v>70,978</v>
      </c>
      <c r="P67" s="28" t="str">
        <f>MID(AMI_Display!P67,SEARCH("-",AMI_Display!P67)+2,LEN(AMI_Display!P67)-SEARCH("-",AMI_Display!P67)+1)</f>
        <v>118,297</v>
      </c>
      <c r="Q67" s="28" t="str">
        <f>MID(AMI_Display!Q67,SEARCH("-",AMI_Display!Q67)+2,LEN(AMI_Display!Q67)-SEARCH("-",AMI_Display!Q67)+1)</f>
        <v>189,276</v>
      </c>
      <c r="R67" s="28" t="str">
        <f>MID(AMI_Display!R67,SEARCH("-",AMI_Display!R67)+2,LEN(AMI_Display!R67)-SEARCH("-",AMI_Display!R67)+1)</f>
        <v>283,914</v>
      </c>
      <c r="S67" s="28" t="str">
        <f>MID(AMI_Display!S67,SEARCH("-",AMI_Display!S67)+2,LEN(AMI_Display!S67)-SEARCH("-",AMI_Display!S67)+1)</f>
        <v>354,892</v>
      </c>
      <c r="T67" s="29">
        <f t="shared" ref="T67:T121" si="5">S67+1</f>
        <v>354893</v>
      </c>
      <c r="U67" s="19">
        <v>21</v>
      </c>
      <c r="V67" s="18">
        <v>2</v>
      </c>
      <c r="W67" s="17">
        <v>18</v>
      </c>
      <c r="X67" s="17">
        <v>8</v>
      </c>
      <c r="Y67" s="17">
        <v>3</v>
      </c>
      <c r="Z67" s="16">
        <v>0</v>
      </c>
      <c r="AA67" s="19">
        <v>71</v>
      </c>
      <c r="AB67" s="18">
        <v>31</v>
      </c>
      <c r="AC67" s="17">
        <v>11</v>
      </c>
      <c r="AD67" s="17">
        <v>53</v>
      </c>
      <c r="AE67" s="17">
        <v>34</v>
      </c>
      <c r="AF67" s="16">
        <v>0</v>
      </c>
      <c r="AG67" s="25">
        <f>SUM(U67:Z67)</f>
        <v>52</v>
      </c>
      <c r="AH67" s="25">
        <f>SUM(AA67:AF67)</f>
        <v>200</v>
      </c>
    </row>
    <row r="68" spans="1:34" x14ac:dyDescent="0.2">
      <c r="A68" s="8" t="s">
        <v>121</v>
      </c>
      <c r="B68" s="7" t="s">
        <v>120</v>
      </c>
      <c r="C68" s="27" t="str">
        <f>RIGHT(AMI_Display!C68,LEN(AMI_Display!C68)-2)</f>
        <v>21,362</v>
      </c>
      <c r="D68" s="28" t="str">
        <f>MID(AMI_Display!D68,SEARCH("-",AMI_Display!D68)+2,LEN(AMI_Display!D68)-SEARCH("-",AMI_Display!D68)+1)</f>
        <v>35,604</v>
      </c>
      <c r="E68" s="28" t="str">
        <f>MID(AMI_Display!E68,SEARCH("-",AMI_Display!E68)+2,LEN(AMI_Display!E68)-SEARCH("-",AMI_Display!E68)+1)</f>
        <v>56,966</v>
      </c>
      <c r="F68" s="28" t="str">
        <f>MID(AMI_Display!F68,SEARCH("-",AMI_Display!F68)+2,LEN(AMI_Display!F68)-SEARCH("-",AMI_Display!F68)+1)</f>
        <v>85,450</v>
      </c>
      <c r="G68" s="28" t="str">
        <f>MID(AMI_Display!G68,SEARCH("-",AMI_Display!G68)+2,LEN(AMI_Display!G68)-SEARCH("-",AMI_Display!G68)+1)</f>
        <v>106,812</v>
      </c>
      <c r="H68" s="29">
        <f t="shared" si="3"/>
        <v>106813</v>
      </c>
      <c r="I68" s="27" t="str">
        <f>RIGHT(AMI_Display!I68,LEN(AMI_Display!I68)-2)</f>
        <v>534</v>
      </c>
      <c r="J68" s="28" t="str">
        <f>MID(AMI_Display!J68,SEARCH("-",AMI_Display!J68)+2,LEN(AMI_Display!J68)-SEARCH("-",AMI_Display!J68)+1)</f>
        <v>890</v>
      </c>
      <c r="K68" s="28" t="str">
        <f>MID(AMI_Display!K68,SEARCH("-",AMI_Display!K68)+2,LEN(AMI_Display!K68)-SEARCH("-",AMI_Display!K68)+1)</f>
        <v>1,424</v>
      </c>
      <c r="L68" s="28" t="str">
        <f>MID(AMI_Display!L68,SEARCH("-",AMI_Display!L68)+2,LEN(AMI_Display!L68)-SEARCH("-",AMI_Display!L68)+1)</f>
        <v>2,136</v>
      </c>
      <c r="M68" s="28" t="str">
        <f>MID(AMI_Display!M68,SEARCH("-",AMI_Display!M68)+2,LEN(AMI_Display!M68)-SEARCH("-",AMI_Display!M68)+1)</f>
        <v>2,670</v>
      </c>
      <c r="N68" s="29">
        <f t="shared" si="4"/>
        <v>2671</v>
      </c>
      <c r="O68" s="27" t="str">
        <f>RIGHT(AMI_Display!O68,LEN(AMI_Display!O68)-2)</f>
        <v>69,283</v>
      </c>
      <c r="P68" s="28" t="str">
        <f>MID(AMI_Display!P68,SEARCH("-",AMI_Display!P68)+2,LEN(AMI_Display!P68)-SEARCH("-",AMI_Display!P68)+1)</f>
        <v>115,472</v>
      </c>
      <c r="Q68" s="28" t="str">
        <f>MID(AMI_Display!Q68,SEARCH("-",AMI_Display!Q68)+2,LEN(AMI_Display!Q68)-SEARCH("-",AMI_Display!Q68)+1)</f>
        <v>184,756</v>
      </c>
      <c r="R68" s="28" t="str">
        <f>MID(AMI_Display!R68,SEARCH("-",AMI_Display!R68)+2,LEN(AMI_Display!R68)-SEARCH("-",AMI_Display!R68)+1)</f>
        <v>277,134</v>
      </c>
      <c r="S68" s="28" t="str">
        <f>MID(AMI_Display!S68,SEARCH("-",AMI_Display!S68)+2,LEN(AMI_Display!S68)-SEARCH("-",AMI_Display!S68)+1)</f>
        <v>346,417</v>
      </c>
      <c r="T68" s="29">
        <f t="shared" si="5"/>
        <v>346418</v>
      </c>
      <c r="U68" s="19">
        <v>296</v>
      </c>
      <c r="V68" s="18">
        <v>10</v>
      </c>
      <c r="W68" s="17">
        <v>14</v>
      </c>
      <c r="X68" s="17">
        <v>7</v>
      </c>
      <c r="Y68" s="17">
        <v>7</v>
      </c>
      <c r="Z68" s="16">
        <v>3</v>
      </c>
      <c r="AA68" s="19">
        <v>150</v>
      </c>
      <c r="AB68" s="18">
        <v>107</v>
      </c>
      <c r="AC68" s="17">
        <v>101</v>
      </c>
      <c r="AD68" s="17">
        <v>82</v>
      </c>
      <c r="AE68" s="17">
        <v>78</v>
      </c>
      <c r="AF68" s="16">
        <v>99</v>
      </c>
      <c r="AG68" s="25">
        <f>SUM(U68:Z68)</f>
        <v>337</v>
      </c>
      <c r="AH68" s="25">
        <f>SUM(AA68:AF68)</f>
        <v>617</v>
      </c>
    </row>
    <row r="69" spans="1:34" x14ac:dyDescent="0.2">
      <c r="A69" s="8" t="s">
        <v>119</v>
      </c>
      <c r="B69" s="7" t="s">
        <v>118</v>
      </c>
      <c r="C69" s="27" t="str">
        <f>RIGHT(AMI_Display!C69,LEN(AMI_Display!C69)-2)</f>
        <v>22,784</v>
      </c>
      <c r="D69" s="28" t="str">
        <f>MID(AMI_Display!D69,SEARCH("-",AMI_Display!D69)+2,LEN(AMI_Display!D69)-SEARCH("-",AMI_Display!D69)+1)</f>
        <v>37,974</v>
      </c>
      <c r="E69" s="28" t="str">
        <f>MID(AMI_Display!E69,SEARCH("-",AMI_Display!E69)+2,LEN(AMI_Display!E69)-SEARCH("-",AMI_Display!E69)+1)</f>
        <v>60,758</v>
      </c>
      <c r="F69" s="28" t="str">
        <f>MID(AMI_Display!F69,SEARCH("-",AMI_Display!F69)+2,LEN(AMI_Display!F69)-SEARCH("-",AMI_Display!F69)+1)</f>
        <v>91,138</v>
      </c>
      <c r="G69" s="28" t="str">
        <f>MID(AMI_Display!G69,SEARCH("-",AMI_Display!G69)+2,LEN(AMI_Display!G69)-SEARCH("-",AMI_Display!G69)+1)</f>
        <v>113,922</v>
      </c>
      <c r="H69" s="29">
        <f t="shared" si="3"/>
        <v>113923</v>
      </c>
      <c r="I69" s="27" t="str">
        <f>RIGHT(AMI_Display!I69,LEN(AMI_Display!I69)-2)</f>
        <v>570</v>
      </c>
      <c r="J69" s="28" t="str">
        <f>MID(AMI_Display!J69,SEARCH("-",AMI_Display!J69)+2,LEN(AMI_Display!J69)-SEARCH("-",AMI_Display!J69)+1)</f>
        <v>949</v>
      </c>
      <c r="K69" s="28" t="str">
        <f>MID(AMI_Display!K69,SEARCH("-",AMI_Display!K69)+2,LEN(AMI_Display!K69)-SEARCH("-",AMI_Display!K69)+1)</f>
        <v>1,519</v>
      </c>
      <c r="L69" s="28" t="str">
        <f>MID(AMI_Display!L69,SEARCH("-",AMI_Display!L69)+2,LEN(AMI_Display!L69)-SEARCH("-",AMI_Display!L69)+1)</f>
        <v>2,278</v>
      </c>
      <c r="M69" s="28" t="str">
        <f>MID(AMI_Display!M69,SEARCH("-",AMI_Display!M69)+2,LEN(AMI_Display!M69)-SEARCH("-",AMI_Display!M69)+1)</f>
        <v>2,848</v>
      </c>
      <c r="N69" s="29">
        <f t="shared" si="4"/>
        <v>2849</v>
      </c>
      <c r="O69" s="27" t="str">
        <f>RIGHT(AMI_Display!O69,LEN(AMI_Display!O69)-2)</f>
        <v>73,895</v>
      </c>
      <c r="P69" s="28" t="str">
        <f>MID(AMI_Display!P69,SEARCH("-",AMI_Display!P69)+2,LEN(AMI_Display!P69)-SEARCH("-",AMI_Display!P69)+1)</f>
        <v>123,159</v>
      </c>
      <c r="Q69" s="28" t="str">
        <f>MID(AMI_Display!Q69,SEARCH("-",AMI_Display!Q69)+2,LEN(AMI_Display!Q69)-SEARCH("-",AMI_Display!Q69)+1)</f>
        <v>197,054</v>
      </c>
      <c r="R69" s="28" t="str">
        <f>MID(AMI_Display!R69,SEARCH("-",AMI_Display!R69)+2,LEN(AMI_Display!R69)-SEARCH("-",AMI_Display!R69)+1)</f>
        <v>295,581</v>
      </c>
      <c r="S69" s="28" t="str">
        <f>MID(AMI_Display!S69,SEARCH("-",AMI_Display!S69)+2,LEN(AMI_Display!S69)-SEARCH("-",AMI_Display!S69)+1)</f>
        <v>369,477</v>
      </c>
      <c r="T69" s="29">
        <f t="shared" si="5"/>
        <v>369478</v>
      </c>
      <c r="U69" s="19">
        <v>141</v>
      </c>
      <c r="V69" s="18">
        <v>0</v>
      </c>
      <c r="W69" s="17">
        <v>4</v>
      </c>
      <c r="X69" s="17">
        <v>12</v>
      </c>
      <c r="Y69" s="17">
        <v>0</v>
      </c>
      <c r="Z69" s="16">
        <v>0</v>
      </c>
      <c r="AA69" s="19">
        <v>130</v>
      </c>
      <c r="AB69" s="18">
        <v>30</v>
      </c>
      <c r="AC69" s="17">
        <v>129</v>
      </c>
      <c r="AD69" s="17">
        <v>28</v>
      </c>
      <c r="AE69" s="17">
        <v>0</v>
      </c>
      <c r="AF69" s="16">
        <v>0</v>
      </c>
      <c r="AG69" s="25">
        <f>SUM(U69:Z69)</f>
        <v>157</v>
      </c>
      <c r="AH69" s="25">
        <f>SUM(AA69:AF69)</f>
        <v>317</v>
      </c>
    </row>
    <row r="70" spans="1:34" x14ac:dyDescent="0.2">
      <c r="A70" s="8" t="s">
        <v>117</v>
      </c>
      <c r="B70" s="7" t="s">
        <v>116</v>
      </c>
      <c r="C70" s="27" t="str">
        <f>RIGHT(AMI_Display!C70,LEN(AMI_Display!C70)-2)</f>
        <v>21,335</v>
      </c>
      <c r="D70" s="28" t="str">
        <f>MID(AMI_Display!D70,SEARCH("-",AMI_Display!D70)+2,LEN(AMI_Display!D70)-SEARCH("-",AMI_Display!D70)+1)</f>
        <v>35,559</v>
      </c>
      <c r="E70" s="28" t="str">
        <f>MID(AMI_Display!E70,SEARCH("-",AMI_Display!E70)+2,LEN(AMI_Display!E70)-SEARCH("-",AMI_Display!E70)+1)</f>
        <v>56,894</v>
      </c>
      <c r="F70" s="28" t="str">
        <f>MID(AMI_Display!F70,SEARCH("-",AMI_Display!F70)+2,LEN(AMI_Display!F70)-SEARCH("-",AMI_Display!F70)+1)</f>
        <v>85,342</v>
      </c>
      <c r="G70" s="28" t="str">
        <f>MID(AMI_Display!G70,SEARCH("-",AMI_Display!G70)+2,LEN(AMI_Display!G70)-SEARCH("-",AMI_Display!G70)+1)</f>
        <v>106,677</v>
      </c>
      <c r="H70" s="29">
        <f t="shared" si="3"/>
        <v>106678</v>
      </c>
      <c r="I70" s="27" t="str">
        <f>RIGHT(AMI_Display!I70,LEN(AMI_Display!I70)-2)</f>
        <v>533</v>
      </c>
      <c r="J70" s="28" t="str">
        <f>MID(AMI_Display!J70,SEARCH("-",AMI_Display!J70)+2,LEN(AMI_Display!J70)-SEARCH("-",AMI_Display!J70)+1)</f>
        <v>889</v>
      </c>
      <c r="K70" s="28" t="str">
        <f>MID(AMI_Display!K70,SEARCH("-",AMI_Display!K70)+2,LEN(AMI_Display!K70)-SEARCH("-",AMI_Display!K70)+1)</f>
        <v>1,422</v>
      </c>
      <c r="L70" s="28" t="str">
        <f>MID(AMI_Display!L70,SEARCH("-",AMI_Display!L70)+2,LEN(AMI_Display!L70)-SEARCH("-",AMI_Display!L70)+1)</f>
        <v>2,134</v>
      </c>
      <c r="M70" s="28" t="str">
        <f>MID(AMI_Display!M70,SEARCH("-",AMI_Display!M70)+2,LEN(AMI_Display!M70)-SEARCH("-",AMI_Display!M70)+1)</f>
        <v>2,667</v>
      </c>
      <c r="N70" s="29">
        <f t="shared" si="4"/>
        <v>2668</v>
      </c>
      <c r="O70" s="27" t="str">
        <f>RIGHT(AMI_Display!O70,LEN(AMI_Display!O70)-2)</f>
        <v>69,196</v>
      </c>
      <c r="P70" s="28" t="str">
        <f>MID(AMI_Display!P70,SEARCH("-",AMI_Display!P70)+2,LEN(AMI_Display!P70)-SEARCH("-",AMI_Display!P70)+1)</f>
        <v>115,326</v>
      </c>
      <c r="Q70" s="28" t="str">
        <f>MID(AMI_Display!Q70,SEARCH("-",AMI_Display!Q70)+2,LEN(AMI_Display!Q70)-SEARCH("-",AMI_Display!Q70)+1)</f>
        <v>184,522</v>
      </c>
      <c r="R70" s="28" t="str">
        <f>MID(AMI_Display!R70,SEARCH("-",AMI_Display!R70)+2,LEN(AMI_Display!R70)-SEARCH("-",AMI_Display!R70)+1)</f>
        <v>276,784</v>
      </c>
      <c r="S70" s="28" t="str">
        <f>MID(AMI_Display!S70,SEARCH("-",AMI_Display!S70)+2,LEN(AMI_Display!S70)-SEARCH("-",AMI_Display!S70)+1)</f>
        <v>345,979</v>
      </c>
      <c r="T70" s="29">
        <f t="shared" si="5"/>
        <v>345980</v>
      </c>
      <c r="U70" s="19">
        <v>195</v>
      </c>
      <c r="V70" s="18">
        <v>15</v>
      </c>
      <c r="W70" s="17">
        <v>62</v>
      </c>
      <c r="X70" s="17">
        <v>0</v>
      </c>
      <c r="Y70" s="17">
        <v>10</v>
      </c>
      <c r="Z70" s="16">
        <v>9</v>
      </c>
      <c r="AA70" s="19">
        <v>124</v>
      </c>
      <c r="AB70" s="18">
        <v>42</v>
      </c>
      <c r="AC70" s="17">
        <v>102</v>
      </c>
      <c r="AD70" s="17">
        <v>0</v>
      </c>
      <c r="AE70" s="17">
        <v>32</v>
      </c>
      <c r="AF70" s="16">
        <v>36</v>
      </c>
      <c r="AG70" s="25">
        <f>SUM(U70:Z70)</f>
        <v>291</v>
      </c>
      <c r="AH70" s="25">
        <f>SUM(AA70:AF70)</f>
        <v>336</v>
      </c>
    </row>
    <row r="71" spans="1:34" x14ac:dyDescent="0.2">
      <c r="A71" s="8" t="s">
        <v>115</v>
      </c>
      <c r="B71" s="7" t="s">
        <v>114</v>
      </c>
      <c r="C71" s="27" t="str">
        <f>RIGHT(AMI_Display!C71,LEN(AMI_Display!C71)-2)</f>
        <v>22,872</v>
      </c>
      <c r="D71" s="28" t="str">
        <f>MID(AMI_Display!D71,SEARCH("-",AMI_Display!D71)+2,LEN(AMI_Display!D71)-SEARCH("-",AMI_Display!D71)+1)</f>
        <v>38,120</v>
      </c>
      <c r="E71" s="28" t="str">
        <f>MID(AMI_Display!E71,SEARCH("-",AMI_Display!E71)+2,LEN(AMI_Display!E71)-SEARCH("-",AMI_Display!E71)+1)</f>
        <v>60,992</v>
      </c>
      <c r="F71" s="28" t="str">
        <f>MID(AMI_Display!F71,SEARCH("-",AMI_Display!F71)+2,LEN(AMI_Display!F71)-SEARCH("-",AMI_Display!F71)+1)</f>
        <v>91,488</v>
      </c>
      <c r="G71" s="28" t="str">
        <f>MID(AMI_Display!G71,SEARCH("-",AMI_Display!G71)+2,LEN(AMI_Display!G71)-SEARCH("-",AMI_Display!G71)+1)</f>
        <v>114,360</v>
      </c>
      <c r="H71" s="29">
        <f t="shared" si="3"/>
        <v>114361</v>
      </c>
      <c r="I71" s="27" t="str">
        <f>RIGHT(AMI_Display!I71,LEN(AMI_Display!I71)-2)</f>
        <v>572</v>
      </c>
      <c r="J71" s="28" t="str">
        <f>MID(AMI_Display!J71,SEARCH("-",AMI_Display!J71)+2,LEN(AMI_Display!J71)-SEARCH("-",AMI_Display!J71)+1)</f>
        <v>953</v>
      </c>
      <c r="K71" s="28" t="str">
        <f>MID(AMI_Display!K71,SEARCH("-",AMI_Display!K71)+2,LEN(AMI_Display!K71)-SEARCH("-",AMI_Display!K71)+1)</f>
        <v>1,525</v>
      </c>
      <c r="L71" s="28" t="str">
        <f>MID(AMI_Display!L71,SEARCH("-",AMI_Display!L71)+2,LEN(AMI_Display!L71)-SEARCH("-",AMI_Display!L71)+1)</f>
        <v>2,287</v>
      </c>
      <c r="M71" s="28" t="str">
        <f>MID(AMI_Display!M71,SEARCH("-",AMI_Display!M71)+2,LEN(AMI_Display!M71)-SEARCH("-",AMI_Display!M71)+1)</f>
        <v>2,859</v>
      </c>
      <c r="N71" s="29">
        <f t="shared" si="4"/>
        <v>2860</v>
      </c>
      <c r="O71" s="27" t="str">
        <f>RIGHT(AMI_Display!O71,LEN(AMI_Display!O71)-2)</f>
        <v>74,179</v>
      </c>
      <c r="P71" s="28" t="str">
        <f>MID(AMI_Display!P71,SEARCH("-",AMI_Display!P71)+2,LEN(AMI_Display!P71)-SEARCH("-",AMI_Display!P71)+1)</f>
        <v>123,632</v>
      </c>
      <c r="Q71" s="28" t="str">
        <f>MID(AMI_Display!Q71,SEARCH("-",AMI_Display!Q71)+2,LEN(AMI_Display!Q71)-SEARCH("-",AMI_Display!Q71)+1)</f>
        <v>197,812</v>
      </c>
      <c r="R71" s="28" t="str">
        <f>MID(AMI_Display!R71,SEARCH("-",AMI_Display!R71)+2,LEN(AMI_Display!R71)-SEARCH("-",AMI_Display!R71)+1)</f>
        <v>296,718</v>
      </c>
      <c r="S71" s="28" t="str">
        <f>MID(AMI_Display!S71,SEARCH("-",AMI_Display!S71)+2,LEN(AMI_Display!S71)-SEARCH("-",AMI_Display!S71)+1)</f>
        <v>370,897</v>
      </c>
      <c r="T71" s="29">
        <f t="shared" si="5"/>
        <v>370898</v>
      </c>
      <c r="U71" s="19">
        <v>91</v>
      </c>
      <c r="V71" s="18">
        <v>0</v>
      </c>
      <c r="W71" s="17">
        <v>4</v>
      </c>
      <c r="X71" s="17">
        <v>8</v>
      </c>
      <c r="Y71" s="17">
        <v>2</v>
      </c>
      <c r="Z71" s="16">
        <v>13</v>
      </c>
      <c r="AA71" s="19">
        <v>24</v>
      </c>
      <c r="AB71" s="18">
        <v>37</v>
      </c>
      <c r="AC71" s="17">
        <v>73</v>
      </c>
      <c r="AD71" s="17">
        <v>32</v>
      </c>
      <c r="AE71" s="17">
        <v>18</v>
      </c>
      <c r="AF71" s="16">
        <v>14</v>
      </c>
      <c r="AG71" s="25">
        <f>SUM(U71:Z71)</f>
        <v>118</v>
      </c>
      <c r="AH71" s="25">
        <f>SUM(AA71:AF71)</f>
        <v>198</v>
      </c>
    </row>
    <row r="72" spans="1:34" x14ac:dyDescent="0.2">
      <c r="A72" s="8" t="s">
        <v>113</v>
      </c>
      <c r="B72" s="7" t="s">
        <v>112</v>
      </c>
      <c r="C72" s="27" t="str">
        <f>RIGHT(AMI_Display!C72,LEN(AMI_Display!C72)-2)</f>
        <v>22,292</v>
      </c>
      <c r="D72" s="28" t="str">
        <f>MID(AMI_Display!D72,SEARCH("-",AMI_Display!D72)+2,LEN(AMI_Display!D72)-SEARCH("-",AMI_Display!D72)+1)</f>
        <v>37,154</v>
      </c>
      <c r="E72" s="28" t="str">
        <f>MID(AMI_Display!E72,SEARCH("-",AMI_Display!E72)+2,LEN(AMI_Display!E72)-SEARCH("-",AMI_Display!E72)+1)</f>
        <v>59,446</v>
      </c>
      <c r="F72" s="28" t="str">
        <f>MID(AMI_Display!F72,SEARCH("-",AMI_Display!F72)+2,LEN(AMI_Display!F72)-SEARCH("-",AMI_Display!F72)+1)</f>
        <v>89,170</v>
      </c>
      <c r="G72" s="28" t="str">
        <f>MID(AMI_Display!G72,SEARCH("-",AMI_Display!G72)+2,LEN(AMI_Display!G72)-SEARCH("-",AMI_Display!G72)+1)</f>
        <v>111,462</v>
      </c>
      <c r="H72" s="29">
        <f t="shared" si="3"/>
        <v>111463</v>
      </c>
      <c r="I72" s="27" t="str">
        <f>RIGHT(AMI_Display!I72,LEN(AMI_Display!I72)-2)</f>
        <v>557</v>
      </c>
      <c r="J72" s="28" t="str">
        <f>MID(AMI_Display!J72,SEARCH("-",AMI_Display!J72)+2,LEN(AMI_Display!J72)-SEARCH("-",AMI_Display!J72)+1)</f>
        <v>929</v>
      </c>
      <c r="K72" s="28" t="str">
        <f>MID(AMI_Display!K72,SEARCH("-",AMI_Display!K72)+2,LEN(AMI_Display!K72)-SEARCH("-",AMI_Display!K72)+1)</f>
        <v>1,486</v>
      </c>
      <c r="L72" s="28" t="str">
        <f>MID(AMI_Display!L72,SEARCH("-",AMI_Display!L72)+2,LEN(AMI_Display!L72)-SEARCH("-",AMI_Display!L72)+1)</f>
        <v>2,229</v>
      </c>
      <c r="M72" s="28" t="str">
        <f>MID(AMI_Display!M72,SEARCH("-",AMI_Display!M72)+2,LEN(AMI_Display!M72)-SEARCH("-",AMI_Display!M72)+1)</f>
        <v>2,787</v>
      </c>
      <c r="N72" s="29">
        <f t="shared" si="4"/>
        <v>2788</v>
      </c>
      <c r="O72" s="27" t="str">
        <f>RIGHT(AMI_Display!O72,LEN(AMI_Display!O72)-2)</f>
        <v>72,300</v>
      </c>
      <c r="P72" s="28" t="str">
        <f>MID(AMI_Display!P72,SEARCH("-",AMI_Display!P72)+2,LEN(AMI_Display!P72)-SEARCH("-",AMI_Display!P72)+1)</f>
        <v>120,499</v>
      </c>
      <c r="Q72" s="28" t="str">
        <f>MID(AMI_Display!Q72,SEARCH("-",AMI_Display!Q72)+2,LEN(AMI_Display!Q72)-SEARCH("-",AMI_Display!Q72)+1)</f>
        <v>192,799</v>
      </c>
      <c r="R72" s="28" t="str">
        <f>MID(AMI_Display!R72,SEARCH("-",AMI_Display!R72)+2,LEN(AMI_Display!R72)-SEARCH("-",AMI_Display!R72)+1)</f>
        <v>289,199</v>
      </c>
      <c r="S72" s="28" t="str">
        <f>MID(AMI_Display!S72,SEARCH("-",AMI_Display!S72)+2,LEN(AMI_Display!S72)-SEARCH("-",AMI_Display!S72)+1)</f>
        <v>361,498</v>
      </c>
      <c r="T72" s="29">
        <f t="shared" si="5"/>
        <v>361499</v>
      </c>
      <c r="U72" s="19">
        <v>230</v>
      </c>
      <c r="V72" s="18">
        <v>97</v>
      </c>
      <c r="W72" s="17">
        <v>76</v>
      </c>
      <c r="X72" s="17">
        <v>121</v>
      </c>
      <c r="Y72" s="17">
        <v>19</v>
      </c>
      <c r="Z72" s="16">
        <v>57</v>
      </c>
      <c r="AA72" s="19">
        <v>85</v>
      </c>
      <c r="AB72" s="18">
        <v>117</v>
      </c>
      <c r="AC72" s="17">
        <v>171</v>
      </c>
      <c r="AD72" s="17">
        <v>274</v>
      </c>
      <c r="AE72" s="17">
        <v>35</v>
      </c>
      <c r="AF72" s="16">
        <v>97</v>
      </c>
      <c r="AG72" s="25">
        <f>SUM(U72:Z72)</f>
        <v>600</v>
      </c>
      <c r="AH72" s="25">
        <f>SUM(AA72:AF72)</f>
        <v>779</v>
      </c>
    </row>
    <row r="73" spans="1:34" x14ac:dyDescent="0.2">
      <c r="A73" s="8" t="s">
        <v>111</v>
      </c>
      <c r="B73" s="7" t="s">
        <v>110</v>
      </c>
      <c r="C73" s="27" t="str">
        <f>RIGHT(AMI_Display!C73,LEN(AMI_Display!C73)-2)</f>
        <v>25,328</v>
      </c>
      <c r="D73" s="28" t="str">
        <f>MID(AMI_Display!D73,SEARCH("-",AMI_Display!D73)+2,LEN(AMI_Display!D73)-SEARCH("-",AMI_Display!D73)+1)</f>
        <v>42,214</v>
      </c>
      <c r="E73" s="28" t="str">
        <f>MID(AMI_Display!E73,SEARCH("-",AMI_Display!E73)+2,LEN(AMI_Display!E73)-SEARCH("-",AMI_Display!E73)+1)</f>
        <v>67,542</v>
      </c>
      <c r="F73" s="28" t="str">
        <f>MID(AMI_Display!F73,SEARCH("-",AMI_Display!F73)+2,LEN(AMI_Display!F73)-SEARCH("-",AMI_Display!F73)+1)</f>
        <v>101,314</v>
      </c>
      <c r="G73" s="28" t="str">
        <f>MID(AMI_Display!G73,SEARCH("-",AMI_Display!G73)+2,LEN(AMI_Display!G73)-SEARCH("-",AMI_Display!G73)+1)</f>
        <v>126,642</v>
      </c>
      <c r="H73" s="29">
        <f t="shared" si="3"/>
        <v>126643</v>
      </c>
      <c r="I73" s="27" t="str">
        <f>RIGHT(AMI_Display!I73,LEN(AMI_Display!I73)-2)</f>
        <v>633</v>
      </c>
      <c r="J73" s="28" t="str">
        <f>MID(AMI_Display!J73,SEARCH("-",AMI_Display!J73)+2,LEN(AMI_Display!J73)-SEARCH("-",AMI_Display!J73)+1)</f>
        <v>1,055</v>
      </c>
      <c r="K73" s="28" t="str">
        <f>MID(AMI_Display!K73,SEARCH("-",AMI_Display!K73)+2,LEN(AMI_Display!K73)-SEARCH("-",AMI_Display!K73)+1)</f>
        <v>1,689</v>
      </c>
      <c r="L73" s="28" t="str">
        <f>MID(AMI_Display!L73,SEARCH("-",AMI_Display!L73)+2,LEN(AMI_Display!L73)-SEARCH("-",AMI_Display!L73)+1)</f>
        <v>2,533</v>
      </c>
      <c r="M73" s="28" t="str">
        <f>MID(AMI_Display!M73,SEARCH("-",AMI_Display!M73)+2,LEN(AMI_Display!M73)-SEARCH("-",AMI_Display!M73)+1)</f>
        <v>3,166</v>
      </c>
      <c r="N73" s="29">
        <f t="shared" si="4"/>
        <v>3167</v>
      </c>
      <c r="O73" s="27" t="str">
        <f>RIGHT(AMI_Display!O73,LEN(AMI_Display!O73)-2)</f>
        <v>82,146</v>
      </c>
      <c r="P73" s="28" t="str">
        <f>MID(AMI_Display!P73,SEARCH("-",AMI_Display!P73)+2,LEN(AMI_Display!P73)-SEARCH("-",AMI_Display!P73)+1)</f>
        <v>136,910</v>
      </c>
      <c r="Q73" s="28" t="str">
        <f>MID(AMI_Display!Q73,SEARCH("-",AMI_Display!Q73)+2,LEN(AMI_Display!Q73)-SEARCH("-",AMI_Display!Q73)+1)</f>
        <v>219,056</v>
      </c>
      <c r="R73" s="28" t="str">
        <f>MID(AMI_Display!R73,SEARCH("-",AMI_Display!R73)+2,LEN(AMI_Display!R73)-SEARCH("-",AMI_Display!R73)+1)</f>
        <v>328,585</v>
      </c>
      <c r="S73" s="28" t="str">
        <f>MID(AMI_Display!S73,SEARCH("-",AMI_Display!S73)+2,LEN(AMI_Display!S73)-SEARCH("-",AMI_Display!S73)+1)</f>
        <v>410,731</v>
      </c>
      <c r="T73" s="29">
        <f t="shared" si="5"/>
        <v>410732</v>
      </c>
      <c r="U73" s="19">
        <v>68</v>
      </c>
      <c r="V73" s="18">
        <v>15</v>
      </c>
      <c r="W73" s="17">
        <v>9</v>
      </c>
      <c r="X73" s="17">
        <v>43</v>
      </c>
      <c r="Y73" s="17">
        <v>10</v>
      </c>
      <c r="Z73" s="16">
        <v>0</v>
      </c>
      <c r="AA73" s="19">
        <v>54</v>
      </c>
      <c r="AB73" s="18">
        <v>38</v>
      </c>
      <c r="AC73" s="17">
        <v>121</v>
      </c>
      <c r="AD73" s="17">
        <v>0</v>
      </c>
      <c r="AE73" s="17">
        <v>3</v>
      </c>
      <c r="AF73" s="16">
        <v>43</v>
      </c>
      <c r="AG73" s="25">
        <f>SUM(U73:Z73)</f>
        <v>145</v>
      </c>
      <c r="AH73" s="25">
        <f>SUM(AA73:AF73)</f>
        <v>259</v>
      </c>
    </row>
    <row r="74" spans="1:34" x14ac:dyDescent="0.2">
      <c r="A74" s="30" t="s">
        <v>107</v>
      </c>
      <c r="B74" s="31" t="s">
        <v>106</v>
      </c>
      <c r="C74" s="32" t="str">
        <f>RIGHT(AMI_Display!C74,LEN(AMI_Display!C74)-2)</f>
        <v>27,491</v>
      </c>
      <c r="D74" s="33" t="str">
        <f>MID(AMI_Display!D74,SEARCH("-",AMI_Display!D74)+2,LEN(AMI_Display!D74)-SEARCH("-",AMI_Display!D74)+1)</f>
        <v>45,819</v>
      </c>
      <c r="E74" s="33" t="str">
        <f>MID(AMI_Display!E74,SEARCH("-",AMI_Display!E74)+2,LEN(AMI_Display!E74)-SEARCH("-",AMI_Display!E74)+1)</f>
        <v>73,310</v>
      </c>
      <c r="F74" s="33" t="str">
        <f>MID(AMI_Display!F74,SEARCH("-",AMI_Display!F74)+2,LEN(AMI_Display!F74)-SEARCH("-",AMI_Display!F74)+1)</f>
        <v>109,966</v>
      </c>
      <c r="G74" s="33" t="str">
        <f>MID(AMI_Display!G74,SEARCH("-",AMI_Display!G74)+2,LEN(AMI_Display!G74)-SEARCH("-",AMI_Display!G74)+1)</f>
        <v>137,457</v>
      </c>
      <c r="H74" s="34">
        <f t="shared" si="3"/>
        <v>137458</v>
      </c>
      <c r="I74" s="32" t="str">
        <f>RIGHT(AMI_Display!I74,LEN(AMI_Display!I74)-2)</f>
        <v>687</v>
      </c>
      <c r="J74" s="33" t="str">
        <f>MID(AMI_Display!J74,SEARCH("-",AMI_Display!J74)+2,LEN(AMI_Display!J74)-SEARCH("-",AMI_Display!J74)+1)</f>
        <v>1,145</v>
      </c>
      <c r="K74" s="33" t="str">
        <f>MID(AMI_Display!K74,SEARCH("-",AMI_Display!K74)+2,LEN(AMI_Display!K74)-SEARCH("-",AMI_Display!K74)+1)</f>
        <v>1,833</v>
      </c>
      <c r="L74" s="33" t="str">
        <f>MID(AMI_Display!L74,SEARCH("-",AMI_Display!L74)+2,LEN(AMI_Display!L74)-SEARCH("-",AMI_Display!L74)+1)</f>
        <v>2,749</v>
      </c>
      <c r="M74" s="33" t="str">
        <f>MID(AMI_Display!M74,SEARCH("-",AMI_Display!M74)+2,LEN(AMI_Display!M74)-SEARCH("-",AMI_Display!M74)+1)</f>
        <v>3,436</v>
      </c>
      <c r="N74" s="34">
        <f t="shared" si="4"/>
        <v>3437</v>
      </c>
      <c r="O74" s="32" t="str">
        <f>RIGHT(AMI_Display!O74,LEN(AMI_Display!O74)-2)</f>
        <v>89,161</v>
      </c>
      <c r="P74" s="33" t="str">
        <f>MID(AMI_Display!P74,SEARCH("-",AMI_Display!P74)+2,LEN(AMI_Display!P74)-SEARCH("-",AMI_Display!P74)+1)</f>
        <v>148,602</v>
      </c>
      <c r="Q74" s="33" t="str">
        <f>MID(AMI_Display!Q74,SEARCH("-",AMI_Display!Q74)+2,LEN(AMI_Display!Q74)-SEARCH("-",AMI_Display!Q74)+1)</f>
        <v>237,763</v>
      </c>
      <c r="R74" s="33" t="str">
        <f>MID(AMI_Display!R74,SEARCH("-",AMI_Display!R74)+2,LEN(AMI_Display!R74)-SEARCH("-",AMI_Display!R74)+1)</f>
        <v>356,645</v>
      </c>
      <c r="S74" s="33" t="str">
        <f>MID(AMI_Display!S74,SEARCH("-",AMI_Display!S74)+2,LEN(AMI_Display!S74)-SEARCH("-",AMI_Display!S74)+1)</f>
        <v>445,806</v>
      </c>
      <c r="T74" s="34">
        <f t="shared" si="5"/>
        <v>445807</v>
      </c>
      <c r="U74" s="19">
        <v>2191</v>
      </c>
      <c r="V74" s="18">
        <v>968</v>
      </c>
      <c r="W74" s="17">
        <v>0</v>
      </c>
      <c r="X74" s="17">
        <v>0</v>
      </c>
      <c r="Y74" s="17">
        <v>0</v>
      </c>
      <c r="Z74" s="16">
        <v>0</v>
      </c>
      <c r="AA74" s="19">
        <v>487</v>
      </c>
      <c r="AB74" s="18">
        <v>1024</v>
      </c>
      <c r="AC74" s="17">
        <v>636</v>
      </c>
      <c r="AD74" s="17">
        <v>1036</v>
      </c>
      <c r="AE74" s="17">
        <v>381</v>
      </c>
      <c r="AF74" s="16">
        <v>0</v>
      </c>
      <c r="AG74" s="35">
        <f>SUM(U74:Z74)</f>
        <v>3159</v>
      </c>
      <c r="AH74" s="35">
        <f>SUM(AA74:AF74)</f>
        <v>3564</v>
      </c>
    </row>
    <row r="75" spans="1:34" x14ac:dyDescent="0.2">
      <c r="A75" s="30" t="s">
        <v>104</v>
      </c>
      <c r="B75" s="31" t="s">
        <v>103</v>
      </c>
      <c r="C75" s="32" t="str">
        <f>RIGHT(AMI_Display!C75,LEN(AMI_Display!C75)-2)</f>
        <v>21,461</v>
      </c>
      <c r="D75" s="33" t="str">
        <f>MID(AMI_Display!D75,SEARCH("-",AMI_Display!D75)+2,LEN(AMI_Display!D75)-SEARCH("-",AMI_Display!D75)+1)</f>
        <v>35,769</v>
      </c>
      <c r="E75" s="33" t="str">
        <f>MID(AMI_Display!E75,SEARCH("-",AMI_Display!E75)+2,LEN(AMI_Display!E75)-SEARCH("-",AMI_Display!E75)+1)</f>
        <v>57,230</v>
      </c>
      <c r="F75" s="33" t="str">
        <f>MID(AMI_Display!F75,SEARCH("-",AMI_Display!F75)+2,LEN(AMI_Display!F75)-SEARCH("-",AMI_Display!F75)+1)</f>
        <v>85,846</v>
      </c>
      <c r="G75" s="33" t="str">
        <f>MID(AMI_Display!G75,SEARCH("-",AMI_Display!G75)+2,LEN(AMI_Display!G75)-SEARCH("-",AMI_Display!G75)+1)</f>
        <v>107,307</v>
      </c>
      <c r="H75" s="34">
        <f t="shared" si="3"/>
        <v>107308</v>
      </c>
      <c r="I75" s="32" t="str">
        <f>RIGHT(AMI_Display!I75,LEN(AMI_Display!I75)-2)</f>
        <v>537</v>
      </c>
      <c r="J75" s="33" t="str">
        <f>MID(AMI_Display!J75,SEARCH("-",AMI_Display!J75)+2,LEN(AMI_Display!J75)-SEARCH("-",AMI_Display!J75)+1)</f>
        <v>894</v>
      </c>
      <c r="K75" s="33" t="str">
        <f>MID(AMI_Display!K75,SEARCH("-",AMI_Display!K75)+2,LEN(AMI_Display!K75)-SEARCH("-",AMI_Display!K75)+1)</f>
        <v>1,431</v>
      </c>
      <c r="L75" s="33" t="str">
        <f>MID(AMI_Display!L75,SEARCH("-",AMI_Display!L75)+2,LEN(AMI_Display!L75)-SEARCH("-",AMI_Display!L75)+1)</f>
        <v>2,146</v>
      </c>
      <c r="M75" s="33" t="str">
        <f>MID(AMI_Display!M75,SEARCH("-",AMI_Display!M75)+2,LEN(AMI_Display!M75)-SEARCH("-",AMI_Display!M75)+1)</f>
        <v>2,683</v>
      </c>
      <c r="N75" s="34">
        <f t="shared" si="4"/>
        <v>2684</v>
      </c>
      <c r="O75" s="32" t="str">
        <f>RIGHT(AMI_Display!O75,LEN(AMI_Display!O75)-2)</f>
        <v>69,605</v>
      </c>
      <c r="P75" s="33" t="str">
        <f>MID(AMI_Display!P75,SEARCH("-",AMI_Display!P75)+2,LEN(AMI_Display!P75)-SEARCH("-",AMI_Display!P75)+1)</f>
        <v>116,008</v>
      </c>
      <c r="Q75" s="33" t="str">
        <f>MID(AMI_Display!Q75,SEARCH("-",AMI_Display!Q75)+2,LEN(AMI_Display!Q75)-SEARCH("-",AMI_Display!Q75)+1)</f>
        <v>185,612</v>
      </c>
      <c r="R75" s="33" t="str">
        <f>MID(AMI_Display!R75,SEARCH("-",AMI_Display!R75)+2,LEN(AMI_Display!R75)-SEARCH("-",AMI_Display!R75)+1)</f>
        <v>278,418</v>
      </c>
      <c r="S75" s="33" t="str">
        <f>MID(AMI_Display!S75,SEARCH("-",AMI_Display!S75)+2,LEN(AMI_Display!S75)-SEARCH("-",AMI_Display!S75)+1)</f>
        <v>348,023</v>
      </c>
      <c r="T75" s="34">
        <f t="shared" si="5"/>
        <v>348024</v>
      </c>
      <c r="U75" s="19">
        <v>114</v>
      </c>
      <c r="V75" s="18">
        <v>15</v>
      </c>
      <c r="W75" s="17">
        <v>3</v>
      </c>
      <c r="X75" s="17">
        <v>12</v>
      </c>
      <c r="Y75" s="17">
        <v>4</v>
      </c>
      <c r="Z75" s="16">
        <v>0</v>
      </c>
      <c r="AA75" s="19">
        <v>124</v>
      </c>
      <c r="AB75" s="18">
        <v>0</v>
      </c>
      <c r="AC75" s="17">
        <v>0</v>
      </c>
      <c r="AD75" s="17">
        <v>0</v>
      </c>
      <c r="AE75" s="17">
        <v>7</v>
      </c>
      <c r="AF75" s="16">
        <v>13</v>
      </c>
      <c r="AG75" s="35">
        <f>SUM(U75:Z75)</f>
        <v>148</v>
      </c>
      <c r="AH75" s="35">
        <f>SUM(AA75:AF75)</f>
        <v>144</v>
      </c>
    </row>
    <row r="76" spans="1:34" x14ac:dyDescent="0.2">
      <c r="A76" s="30" t="s">
        <v>102</v>
      </c>
      <c r="B76" s="31" t="s">
        <v>101</v>
      </c>
      <c r="C76" s="32" t="str">
        <f>RIGHT(AMI_Display!C76,LEN(AMI_Display!C76)-2)</f>
        <v>22,387</v>
      </c>
      <c r="D76" s="33" t="str">
        <f>MID(AMI_Display!D76,SEARCH("-",AMI_Display!D76)+2,LEN(AMI_Display!D76)-SEARCH("-",AMI_Display!D76)+1)</f>
        <v>37,312</v>
      </c>
      <c r="E76" s="33" t="str">
        <f>MID(AMI_Display!E76,SEARCH("-",AMI_Display!E76)+2,LEN(AMI_Display!E76)-SEARCH("-",AMI_Display!E76)+1)</f>
        <v>59,699</v>
      </c>
      <c r="F76" s="33" t="str">
        <f>MID(AMI_Display!F76,SEARCH("-",AMI_Display!F76)+2,LEN(AMI_Display!F76)-SEARCH("-",AMI_Display!F76)+1)</f>
        <v>89,549</v>
      </c>
      <c r="G76" s="33" t="str">
        <f>MID(AMI_Display!G76,SEARCH("-",AMI_Display!G76)+2,LEN(AMI_Display!G76)-SEARCH("-",AMI_Display!G76)+1)</f>
        <v>111,936</v>
      </c>
      <c r="H76" s="34">
        <f t="shared" si="3"/>
        <v>111937</v>
      </c>
      <c r="I76" s="32" t="str">
        <f>RIGHT(AMI_Display!I76,LEN(AMI_Display!I76)-2)</f>
        <v>560</v>
      </c>
      <c r="J76" s="33" t="str">
        <f>MID(AMI_Display!J76,SEARCH("-",AMI_Display!J76)+2,LEN(AMI_Display!J76)-SEARCH("-",AMI_Display!J76)+1)</f>
        <v>933</v>
      </c>
      <c r="K76" s="33" t="str">
        <f>MID(AMI_Display!K76,SEARCH("-",AMI_Display!K76)+2,LEN(AMI_Display!K76)-SEARCH("-",AMI_Display!K76)+1)</f>
        <v>1,492</v>
      </c>
      <c r="L76" s="33" t="str">
        <f>MID(AMI_Display!L76,SEARCH("-",AMI_Display!L76)+2,LEN(AMI_Display!L76)-SEARCH("-",AMI_Display!L76)+1)</f>
        <v>2,239</v>
      </c>
      <c r="M76" s="33" t="str">
        <f>MID(AMI_Display!M76,SEARCH("-",AMI_Display!M76)+2,LEN(AMI_Display!M76)-SEARCH("-",AMI_Display!M76)+1)</f>
        <v>2,798</v>
      </c>
      <c r="N76" s="34">
        <f t="shared" si="4"/>
        <v>2799</v>
      </c>
      <c r="O76" s="32" t="str">
        <f>RIGHT(AMI_Display!O76,LEN(AMI_Display!O76)-2)</f>
        <v>72,607</v>
      </c>
      <c r="P76" s="33" t="str">
        <f>MID(AMI_Display!P76,SEARCH("-",AMI_Display!P76)+2,LEN(AMI_Display!P76)-SEARCH("-",AMI_Display!P76)+1)</f>
        <v>121,012</v>
      </c>
      <c r="Q76" s="33" t="str">
        <f>MID(AMI_Display!Q76,SEARCH("-",AMI_Display!Q76)+2,LEN(AMI_Display!Q76)-SEARCH("-",AMI_Display!Q76)+1)</f>
        <v>193,619</v>
      </c>
      <c r="R76" s="33" t="str">
        <f>MID(AMI_Display!R76,SEARCH("-",AMI_Display!R76)+2,LEN(AMI_Display!R76)-SEARCH("-",AMI_Display!R76)+1)</f>
        <v>290,429</v>
      </c>
      <c r="S76" s="33" t="str">
        <f>MID(AMI_Display!S76,SEARCH("-",AMI_Display!S76)+2,LEN(AMI_Display!S76)-SEARCH("-",AMI_Display!S76)+1)</f>
        <v>363,036</v>
      </c>
      <c r="T76" s="34">
        <f t="shared" si="5"/>
        <v>363037</v>
      </c>
      <c r="U76" s="19">
        <v>203</v>
      </c>
      <c r="V76" s="18">
        <v>54</v>
      </c>
      <c r="W76" s="17">
        <v>68</v>
      </c>
      <c r="X76" s="17">
        <v>99</v>
      </c>
      <c r="Y76" s="17">
        <v>4</v>
      </c>
      <c r="Z76" s="16">
        <v>31</v>
      </c>
      <c r="AA76" s="19">
        <v>59</v>
      </c>
      <c r="AB76" s="18">
        <v>116</v>
      </c>
      <c r="AC76" s="17">
        <v>152</v>
      </c>
      <c r="AD76" s="17">
        <v>136</v>
      </c>
      <c r="AE76" s="17">
        <v>2</v>
      </c>
      <c r="AF76" s="16">
        <v>147</v>
      </c>
      <c r="AG76" s="35">
        <f>SUM(U76:Z76)</f>
        <v>459</v>
      </c>
      <c r="AH76" s="35">
        <f>SUM(AA76:AF76)</f>
        <v>612</v>
      </c>
    </row>
    <row r="77" spans="1:34" x14ac:dyDescent="0.2">
      <c r="A77" s="30" t="s">
        <v>100</v>
      </c>
      <c r="B77" s="31" t="s">
        <v>99</v>
      </c>
      <c r="C77" s="32" t="str">
        <f>RIGHT(AMI_Display!C77,LEN(AMI_Display!C77)-2)</f>
        <v>27,435</v>
      </c>
      <c r="D77" s="33" t="str">
        <f>MID(AMI_Display!D77,SEARCH("-",AMI_Display!D77)+2,LEN(AMI_Display!D77)-SEARCH("-",AMI_Display!D77)+1)</f>
        <v>45,725</v>
      </c>
      <c r="E77" s="33" t="str">
        <f>MID(AMI_Display!E77,SEARCH("-",AMI_Display!E77)+2,LEN(AMI_Display!E77)-SEARCH("-",AMI_Display!E77)+1)</f>
        <v>73,160</v>
      </c>
      <c r="F77" s="33" t="str">
        <f>MID(AMI_Display!F77,SEARCH("-",AMI_Display!F77)+2,LEN(AMI_Display!F77)-SEARCH("-",AMI_Display!F77)+1)</f>
        <v>109,740</v>
      </c>
      <c r="G77" s="33" t="str">
        <f>MID(AMI_Display!G77,SEARCH("-",AMI_Display!G77)+2,LEN(AMI_Display!G77)-SEARCH("-",AMI_Display!G77)+1)</f>
        <v>137,175</v>
      </c>
      <c r="H77" s="34">
        <f t="shared" si="3"/>
        <v>137176</v>
      </c>
      <c r="I77" s="32" t="str">
        <f>RIGHT(AMI_Display!I77,LEN(AMI_Display!I77)-2)</f>
        <v>686</v>
      </c>
      <c r="J77" s="33" t="str">
        <f>MID(AMI_Display!J77,SEARCH("-",AMI_Display!J77)+2,LEN(AMI_Display!J77)-SEARCH("-",AMI_Display!J77)+1)</f>
        <v>1,143</v>
      </c>
      <c r="K77" s="33" t="str">
        <f>MID(AMI_Display!K77,SEARCH("-",AMI_Display!K77)+2,LEN(AMI_Display!K77)-SEARCH("-",AMI_Display!K77)+1)</f>
        <v>1,829</v>
      </c>
      <c r="L77" s="33" t="str">
        <f>MID(AMI_Display!L77,SEARCH("-",AMI_Display!L77)+2,LEN(AMI_Display!L77)-SEARCH("-",AMI_Display!L77)+1)</f>
        <v>2,744</v>
      </c>
      <c r="M77" s="33" t="str">
        <f>MID(AMI_Display!M77,SEARCH("-",AMI_Display!M77)+2,LEN(AMI_Display!M77)-SEARCH("-",AMI_Display!M77)+1)</f>
        <v>3,429</v>
      </c>
      <c r="N77" s="34">
        <f t="shared" si="4"/>
        <v>3430</v>
      </c>
      <c r="O77" s="32" t="str">
        <f>RIGHT(AMI_Display!O77,LEN(AMI_Display!O77)-2)</f>
        <v>88,978</v>
      </c>
      <c r="P77" s="33" t="str">
        <f>MID(AMI_Display!P77,SEARCH("-",AMI_Display!P77)+2,LEN(AMI_Display!P77)-SEARCH("-",AMI_Display!P77)+1)</f>
        <v>148,297</v>
      </c>
      <c r="Q77" s="33" t="str">
        <f>MID(AMI_Display!Q77,SEARCH("-",AMI_Display!Q77)+2,LEN(AMI_Display!Q77)-SEARCH("-",AMI_Display!Q77)+1)</f>
        <v>237,276</v>
      </c>
      <c r="R77" s="33" t="str">
        <f>MID(AMI_Display!R77,SEARCH("-",AMI_Display!R77)+2,LEN(AMI_Display!R77)-SEARCH("-",AMI_Display!R77)+1)</f>
        <v>355,914</v>
      </c>
      <c r="S77" s="33" t="str">
        <f>MID(AMI_Display!S77,SEARCH("-",AMI_Display!S77)+2,LEN(AMI_Display!S77)-SEARCH("-",AMI_Display!S77)+1)</f>
        <v>444,892</v>
      </c>
      <c r="T77" s="34">
        <f t="shared" si="5"/>
        <v>444893</v>
      </c>
      <c r="U77" s="19">
        <v>379</v>
      </c>
      <c r="V77" s="18">
        <v>157</v>
      </c>
      <c r="W77" s="17">
        <v>201</v>
      </c>
      <c r="X77" s="17">
        <v>81</v>
      </c>
      <c r="Y77" s="17">
        <v>33</v>
      </c>
      <c r="Z77" s="16">
        <v>30</v>
      </c>
      <c r="AA77" s="19">
        <v>134</v>
      </c>
      <c r="AB77" s="18">
        <v>302</v>
      </c>
      <c r="AC77" s="17">
        <v>469</v>
      </c>
      <c r="AD77" s="17">
        <v>266</v>
      </c>
      <c r="AE77" s="17">
        <v>439</v>
      </c>
      <c r="AF77" s="16">
        <v>76</v>
      </c>
      <c r="AG77" s="35">
        <f>SUM(U77:Z77)</f>
        <v>881</v>
      </c>
      <c r="AH77" s="35">
        <f>SUM(AA77:AF77)</f>
        <v>1686</v>
      </c>
    </row>
    <row r="78" spans="1:34" x14ac:dyDescent="0.2">
      <c r="A78" s="30" t="s">
        <v>98</v>
      </c>
      <c r="B78" s="31" t="s">
        <v>97</v>
      </c>
      <c r="C78" s="32" t="str">
        <f>RIGHT(AMI_Display!C78,LEN(AMI_Display!C78)-2)</f>
        <v>21,710</v>
      </c>
      <c r="D78" s="33" t="str">
        <f>MID(AMI_Display!D78,SEARCH("-",AMI_Display!D78)+2,LEN(AMI_Display!D78)-SEARCH("-",AMI_Display!D78)+1)</f>
        <v>36,183</v>
      </c>
      <c r="E78" s="33" t="str">
        <f>MID(AMI_Display!E78,SEARCH("-",AMI_Display!E78)+2,LEN(AMI_Display!E78)-SEARCH("-",AMI_Display!E78)+1)</f>
        <v>57,893</v>
      </c>
      <c r="F78" s="33" t="str">
        <f>MID(AMI_Display!F78,SEARCH("-",AMI_Display!F78)+2,LEN(AMI_Display!F78)-SEARCH("-",AMI_Display!F78)+1)</f>
        <v>86,839</v>
      </c>
      <c r="G78" s="33" t="str">
        <f>MID(AMI_Display!G78,SEARCH("-",AMI_Display!G78)+2,LEN(AMI_Display!G78)-SEARCH("-",AMI_Display!G78)+1)</f>
        <v>108,549</v>
      </c>
      <c r="H78" s="34">
        <f t="shared" si="3"/>
        <v>108550</v>
      </c>
      <c r="I78" s="32" t="str">
        <f>RIGHT(AMI_Display!I78,LEN(AMI_Display!I78)-2)</f>
        <v>543</v>
      </c>
      <c r="J78" s="33" t="str">
        <f>MID(AMI_Display!J78,SEARCH("-",AMI_Display!J78)+2,LEN(AMI_Display!J78)-SEARCH("-",AMI_Display!J78)+1)</f>
        <v>905</v>
      </c>
      <c r="K78" s="33" t="str">
        <f>MID(AMI_Display!K78,SEARCH("-",AMI_Display!K78)+2,LEN(AMI_Display!K78)-SEARCH("-",AMI_Display!K78)+1)</f>
        <v>1,447</v>
      </c>
      <c r="L78" s="33" t="str">
        <f>MID(AMI_Display!L78,SEARCH("-",AMI_Display!L78)+2,LEN(AMI_Display!L78)-SEARCH("-",AMI_Display!L78)+1)</f>
        <v>2,171</v>
      </c>
      <c r="M78" s="33" t="str">
        <f>MID(AMI_Display!M78,SEARCH("-",AMI_Display!M78)+2,LEN(AMI_Display!M78)-SEARCH("-",AMI_Display!M78)+1)</f>
        <v>2,714</v>
      </c>
      <c r="N78" s="34">
        <f t="shared" si="4"/>
        <v>2715</v>
      </c>
      <c r="O78" s="32" t="str">
        <f>RIGHT(AMI_Display!O78,LEN(AMI_Display!O78)-2)</f>
        <v>70,410</v>
      </c>
      <c r="P78" s="33" t="str">
        <f>MID(AMI_Display!P78,SEARCH("-",AMI_Display!P78)+2,LEN(AMI_Display!P78)-SEARCH("-",AMI_Display!P78)+1)</f>
        <v>117,350</v>
      </c>
      <c r="Q78" s="33" t="str">
        <f>MID(AMI_Display!Q78,SEARCH("-",AMI_Display!Q78)+2,LEN(AMI_Display!Q78)-SEARCH("-",AMI_Display!Q78)+1)</f>
        <v>187,760</v>
      </c>
      <c r="R78" s="33" t="str">
        <f>MID(AMI_Display!R78,SEARCH("-",AMI_Display!R78)+2,LEN(AMI_Display!R78)-SEARCH("-",AMI_Display!R78)+1)</f>
        <v>281,641</v>
      </c>
      <c r="S78" s="33" t="str">
        <f>MID(AMI_Display!S78,SEARCH("-",AMI_Display!S78)+2,LEN(AMI_Display!S78)-SEARCH("-",AMI_Display!S78)+1)</f>
        <v>352,051</v>
      </c>
      <c r="T78" s="34">
        <f t="shared" si="5"/>
        <v>352052</v>
      </c>
      <c r="U78" s="19">
        <v>105</v>
      </c>
      <c r="V78" s="18">
        <v>5</v>
      </c>
      <c r="W78" s="17">
        <v>21</v>
      </c>
      <c r="X78" s="17">
        <v>1</v>
      </c>
      <c r="Y78" s="17">
        <v>18</v>
      </c>
      <c r="Z78" s="16">
        <v>11</v>
      </c>
      <c r="AA78" s="19">
        <v>34</v>
      </c>
      <c r="AB78" s="18">
        <v>19</v>
      </c>
      <c r="AC78" s="17">
        <v>32</v>
      </c>
      <c r="AD78" s="17">
        <v>5</v>
      </c>
      <c r="AE78" s="17">
        <v>39</v>
      </c>
      <c r="AF78" s="16">
        <v>14</v>
      </c>
      <c r="AG78" s="35">
        <f>SUM(U78:Z78)</f>
        <v>161</v>
      </c>
      <c r="AH78" s="35">
        <f>SUM(AA78:AF78)</f>
        <v>143</v>
      </c>
    </row>
    <row r="79" spans="1:34" x14ac:dyDescent="0.2">
      <c r="A79" s="30" t="s">
        <v>96</v>
      </c>
      <c r="B79" s="31" t="s">
        <v>95</v>
      </c>
      <c r="C79" s="32" t="str">
        <f>RIGHT(AMI_Display!C79,LEN(AMI_Display!C79)-2)</f>
        <v>25,602</v>
      </c>
      <c r="D79" s="33" t="str">
        <f>MID(AMI_Display!D79,SEARCH("-",AMI_Display!D79)+2,LEN(AMI_Display!D79)-SEARCH("-",AMI_Display!D79)+1)</f>
        <v>42,670</v>
      </c>
      <c r="E79" s="33" t="str">
        <f>MID(AMI_Display!E79,SEARCH("-",AMI_Display!E79)+2,LEN(AMI_Display!E79)-SEARCH("-",AMI_Display!E79)+1)</f>
        <v>68,272</v>
      </c>
      <c r="F79" s="33" t="str">
        <f>MID(AMI_Display!F79,SEARCH("-",AMI_Display!F79)+2,LEN(AMI_Display!F79)-SEARCH("-",AMI_Display!F79)+1)</f>
        <v>102,408</v>
      </c>
      <c r="G79" s="33" t="str">
        <f>MID(AMI_Display!G79,SEARCH("-",AMI_Display!G79)+2,LEN(AMI_Display!G79)-SEARCH("-",AMI_Display!G79)+1)</f>
        <v>128,010</v>
      </c>
      <c r="H79" s="34">
        <f t="shared" si="3"/>
        <v>128011</v>
      </c>
      <c r="I79" s="32" t="str">
        <f>RIGHT(AMI_Display!I79,LEN(AMI_Display!I79)-2)</f>
        <v>640</v>
      </c>
      <c r="J79" s="33" t="str">
        <f>MID(AMI_Display!J79,SEARCH("-",AMI_Display!J79)+2,LEN(AMI_Display!J79)-SEARCH("-",AMI_Display!J79)+1)</f>
        <v>1,067</v>
      </c>
      <c r="K79" s="33" t="str">
        <f>MID(AMI_Display!K79,SEARCH("-",AMI_Display!K79)+2,LEN(AMI_Display!K79)-SEARCH("-",AMI_Display!K79)+1)</f>
        <v>1,707</v>
      </c>
      <c r="L79" s="33" t="str">
        <f>MID(AMI_Display!L79,SEARCH("-",AMI_Display!L79)+2,LEN(AMI_Display!L79)-SEARCH("-",AMI_Display!L79)+1)</f>
        <v>2,560</v>
      </c>
      <c r="M79" s="33" t="str">
        <f>MID(AMI_Display!M79,SEARCH("-",AMI_Display!M79)+2,LEN(AMI_Display!M79)-SEARCH("-",AMI_Display!M79)+1)</f>
        <v>3,200</v>
      </c>
      <c r="N79" s="34">
        <f t="shared" si="4"/>
        <v>3201</v>
      </c>
      <c r="O79" s="32" t="str">
        <f>RIGHT(AMI_Display!O79,LEN(AMI_Display!O79)-2)</f>
        <v>83,034</v>
      </c>
      <c r="P79" s="33" t="str">
        <f>MID(AMI_Display!P79,SEARCH("-",AMI_Display!P79)+2,LEN(AMI_Display!P79)-SEARCH("-",AMI_Display!P79)+1)</f>
        <v>138,389</v>
      </c>
      <c r="Q79" s="33" t="str">
        <f>MID(AMI_Display!Q79,SEARCH("-",AMI_Display!Q79)+2,LEN(AMI_Display!Q79)-SEARCH("-",AMI_Display!Q79)+1)</f>
        <v>221,423</v>
      </c>
      <c r="R79" s="33" t="str">
        <f>MID(AMI_Display!R79,SEARCH("-",AMI_Display!R79)+2,LEN(AMI_Display!R79)-SEARCH("-",AMI_Display!R79)+1)</f>
        <v>332,134</v>
      </c>
      <c r="S79" s="33" t="str">
        <f>MID(AMI_Display!S79,SEARCH("-",AMI_Display!S79)+2,LEN(AMI_Display!S79)-SEARCH("-",AMI_Display!S79)+1)</f>
        <v>415,168</v>
      </c>
      <c r="T79" s="34">
        <f t="shared" si="5"/>
        <v>415169</v>
      </c>
      <c r="U79" s="19">
        <v>360</v>
      </c>
      <c r="V79" s="18">
        <v>48</v>
      </c>
      <c r="W79" s="17">
        <v>0</v>
      </c>
      <c r="X79" s="17">
        <v>4</v>
      </c>
      <c r="Y79" s="17">
        <v>54</v>
      </c>
      <c r="Z79" s="16">
        <v>0</v>
      </c>
      <c r="AA79" s="19">
        <v>83</v>
      </c>
      <c r="AB79" s="18">
        <v>37</v>
      </c>
      <c r="AC79" s="17">
        <v>18</v>
      </c>
      <c r="AD79" s="17">
        <v>111</v>
      </c>
      <c r="AE79" s="17">
        <v>140</v>
      </c>
      <c r="AF79" s="16">
        <v>0</v>
      </c>
      <c r="AG79" s="35">
        <f>SUM(U79:Z79)</f>
        <v>466</v>
      </c>
      <c r="AH79" s="35">
        <f>SUM(AA79:AF79)</f>
        <v>389</v>
      </c>
    </row>
    <row r="80" spans="1:34" x14ac:dyDescent="0.2">
      <c r="A80" s="30" t="s">
        <v>93</v>
      </c>
      <c r="B80" s="31" t="s">
        <v>92</v>
      </c>
      <c r="C80" s="32" t="str">
        <f>RIGHT(AMI_Display!C80,LEN(AMI_Display!C80)-2)</f>
        <v>27,107</v>
      </c>
      <c r="D80" s="33" t="str">
        <f>MID(AMI_Display!D80,SEARCH("-",AMI_Display!D80)+2,LEN(AMI_Display!D80)-SEARCH("-",AMI_Display!D80)+1)</f>
        <v>45,179</v>
      </c>
      <c r="E80" s="33" t="str">
        <f>MID(AMI_Display!E80,SEARCH("-",AMI_Display!E80)+2,LEN(AMI_Display!E80)-SEARCH("-",AMI_Display!E80)+1)</f>
        <v>72,286</v>
      </c>
      <c r="F80" s="33" t="str">
        <f>MID(AMI_Display!F80,SEARCH("-",AMI_Display!F80)+2,LEN(AMI_Display!F80)-SEARCH("-",AMI_Display!F80)+1)</f>
        <v>108,430</v>
      </c>
      <c r="G80" s="33" t="str">
        <f>MID(AMI_Display!G80,SEARCH("-",AMI_Display!G80)+2,LEN(AMI_Display!G80)-SEARCH("-",AMI_Display!G80)+1)</f>
        <v>135,537</v>
      </c>
      <c r="H80" s="34">
        <f t="shared" si="3"/>
        <v>135538</v>
      </c>
      <c r="I80" s="32" t="str">
        <f>RIGHT(AMI_Display!I80,LEN(AMI_Display!I80)-2)</f>
        <v>678</v>
      </c>
      <c r="J80" s="33" t="str">
        <f>MID(AMI_Display!J80,SEARCH("-",AMI_Display!J80)+2,LEN(AMI_Display!J80)-SEARCH("-",AMI_Display!J80)+1)</f>
        <v>1,129</v>
      </c>
      <c r="K80" s="33" t="str">
        <f>MID(AMI_Display!K80,SEARCH("-",AMI_Display!K80)+2,LEN(AMI_Display!K80)-SEARCH("-",AMI_Display!K80)+1)</f>
        <v>1,807</v>
      </c>
      <c r="L80" s="33" t="str">
        <f>MID(AMI_Display!L80,SEARCH("-",AMI_Display!L80)+2,LEN(AMI_Display!L80)-SEARCH("-",AMI_Display!L80)+1)</f>
        <v>2,711</v>
      </c>
      <c r="M80" s="33" t="str">
        <f>MID(AMI_Display!M80,SEARCH("-",AMI_Display!M80)+2,LEN(AMI_Display!M80)-SEARCH("-",AMI_Display!M80)+1)</f>
        <v>3,388</v>
      </c>
      <c r="N80" s="34">
        <f t="shared" si="4"/>
        <v>3389</v>
      </c>
      <c r="O80" s="32" t="str">
        <f>RIGHT(AMI_Display!O80,LEN(AMI_Display!O80)-2)</f>
        <v>87,916</v>
      </c>
      <c r="P80" s="33" t="str">
        <f>MID(AMI_Display!P80,SEARCH("-",AMI_Display!P80)+2,LEN(AMI_Display!P80)-SEARCH("-",AMI_Display!P80)+1)</f>
        <v>146,526</v>
      </c>
      <c r="Q80" s="33" t="str">
        <f>MID(AMI_Display!Q80,SEARCH("-",AMI_Display!Q80)+2,LEN(AMI_Display!Q80)-SEARCH("-",AMI_Display!Q80)+1)</f>
        <v>234,442</v>
      </c>
      <c r="R80" s="33" t="str">
        <f>MID(AMI_Display!R80,SEARCH("-",AMI_Display!R80)+2,LEN(AMI_Display!R80)-SEARCH("-",AMI_Display!R80)+1)</f>
        <v>351,664</v>
      </c>
      <c r="S80" s="33" t="str">
        <f>MID(AMI_Display!S80,SEARCH("-",AMI_Display!S80)+2,LEN(AMI_Display!S80)-SEARCH("-",AMI_Display!S80)+1)</f>
        <v>439,579</v>
      </c>
      <c r="T80" s="34">
        <f t="shared" si="5"/>
        <v>439580</v>
      </c>
      <c r="U80" s="19">
        <v>1581</v>
      </c>
      <c r="V80" s="18">
        <v>47</v>
      </c>
      <c r="W80" s="17">
        <v>366</v>
      </c>
      <c r="X80" s="17">
        <v>309</v>
      </c>
      <c r="Y80" s="17">
        <v>12</v>
      </c>
      <c r="Z80" s="16">
        <v>103</v>
      </c>
      <c r="AA80" s="19">
        <v>310</v>
      </c>
      <c r="AB80" s="18">
        <v>363</v>
      </c>
      <c r="AC80" s="17">
        <v>1173</v>
      </c>
      <c r="AD80" s="17">
        <v>280</v>
      </c>
      <c r="AE80" s="17">
        <v>50</v>
      </c>
      <c r="AF80" s="16">
        <v>61</v>
      </c>
      <c r="AG80" s="35">
        <f>SUM(U80:Z80)</f>
        <v>2418</v>
      </c>
      <c r="AH80" s="35">
        <f>SUM(AA80:AF80)</f>
        <v>2237</v>
      </c>
    </row>
    <row r="81" spans="1:34" x14ac:dyDescent="0.2">
      <c r="A81" s="30" t="s">
        <v>91</v>
      </c>
      <c r="B81" s="31" t="s">
        <v>90</v>
      </c>
      <c r="C81" s="32" t="str">
        <f>RIGHT(AMI_Display!C81,LEN(AMI_Display!C81)-2)</f>
        <v>21,406</v>
      </c>
      <c r="D81" s="33" t="str">
        <f>MID(AMI_Display!D81,SEARCH("-",AMI_Display!D81)+2,LEN(AMI_Display!D81)-SEARCH("-",AMI_Display!D81)+1)</f>
        <v>35,677</v>
      </c>
      <c r="E81" s="33" t="str">
        <f>MID(AMI_Display!E81,SEARCH("-",AMI_Display!E81)+2,LEN(AMI_Display!E81)-SEARCH("-",AMI_Display!E81)+1)</f>
        <v>57,083</v>
      </c>
      <c r="F81" s="33" t="str">
        <f>MID(AMI_Display!F81,SEARCH("-",AMI_Display!F81)+2,LEN(AMI_Display!F81)-SEARCH("-",AMI_Display!F81)+1)</f>
        <v>85,625</v>
      </c>
      <c r="G81" s="33" t="str">
        <f>MID(AMI_Display!G81,SEARCH("-",AMI_Display!G81)+2,LEN(AMI_Display!G81)-SEARCH("-",AMI_Display!G81)+1)</f>
        <v>107,031</v>
      </c>
      <c r="H81" s="34">
        <f t="shared" si="3"/>
        <v>107032</v>
      </c>
      <c r="I81" s="32" t="str">
        <f>RIGHT(AMI_Display!I81,LEN(AMI_Display!I81)-2)</f>
        <v>535</v>
      </c>
      <c r="J81" s="33" t="str">
        <f>MID(AMI_Display!J81,SEARCH("-",AMI_Display!J81)+2,LEN(AMI_Display!J81)-SEARCH("-",AMI_Display!J81)+1)</f>
        <v>892</v>
      </c>
      <c r="K81" s="33" t="str">
        <f>MID(AMI_Display!K81,SEARCH("-",AMI_Display!K81)+2,LEN(AMI_Display!K81)-SEARCH("-",AMI_Display!K81)+1)</f>
        <v>1,427</v>
      </c>
      <c r="L81" s="33" t="str">
        <f>MID(AMI_Display!L81,SEARCH("-",AMI_Display!L81)+2,LEN(AMI_Display!L81)-SEARCH("-",AMI_Display!L81)+1)</f>
        <v>2,141</v>
      </c>
      <c r="M81" s="33" t="str">
        <f>MID(AMI_Display!M81,SEARCH("-",AMI_Display!M81)+2,LEN(AMI_Display!M81)-SEARCH("-",AMI_Display!M81)+1)</f>
        <v>2,676</v>
      </c>
      <c r="N81" s="34">
        <f t="shared" si="4"/>
        <v>2677</v>
      </c>
      <c r="O81" s="32" t="str">
        <f>RIGHT(AMI_Display!O81,LEN(AMI_Display!O81)-2)</f>
        <v>69,426</v>
      </c>
      <c r="P81" s="33" t="str">
        <f>MID(AMI_Display!P81,SEARCH("-",AMI_Display!P81)+2,LEN(AMI_Display!P81)-SEARCH("-",AMI_Display!P81)+1)</f>
        <v>115,709</v>
      </c>
      <c r="Q81" s="33" t="str">
        <f>MID(AMI_Display!Q81,SEARCH("-",AMI_Display!Q81)+2,LEN(AMI_Display!Q81)-SEARCH("-",AMI_Display!Q81)+1)</f>
        <v>185,135</v>
      </c>
      <c r="R81" s="33" t="str">
        <f>MID(AMI_Display!R81,SEARCH("-",AMI_Display!R81)+2,LEN(AMI_Display!R81)-SEARCH("-",AMI_Display!R81)+1)</f>
        <v>277,702</v>
      </c>
      <c r="S81" s="33" t="str">
        <f>MID(AMI_Display!S81,SEARCH("-",AMI_Display!S81)+2,LEN(AMI_Display!S81)-SEARCH("-",AMI_Display!S81)+1)</f>
        <v>347,128</v>
      </c>
      <c r="T81" s="34">
        <f t="shared" si="5"/>
        <v>347129</v>
      </c>
      <c r="U81" s="19">
        <v>127</v>
      </c>
      <c r="V81" s="18">
        <v>104</v>
      </c>
      <c r="W81" s="17">
        <v>0</v>
      </c>
      <c r="X81" s="17">
        <v>0</v>
      </c>
      <c r="Y81" s="17">
        <v>0</v>
      </c>
      <c r="Z81" s="16">
        <v>0</v>
      </c>
      <c r="AA81" s="19">
        <v>107</v>
      </c>
      <c r="AB81" s="18">
        <v>4</v>
      </c>
      <c r="AC81" s="17">
        <v>24</v>
      </c>
      <c r="AD81" s="17">
        <v>5</v>
      </c>
      <c r="AE81" s="17">
        <v>36</v>
      </c>
      <c r="AF81" s="16">
        <v>31</v>
      </c>
      <c r="AG81" s="35">
        <f>SUM(U81:Z81)</f>
        <v>231</v>
      </c>
      <c r="AH81" s="35">
        <f>SUM(AA81:AF81)</f>
        <v>207</v>
      </c>
    </row>
    <row r="82" spans="1:34" x14ac:dyDescent="0.2">
      <c r="A82" s="30" t="s">
        <v>89</v>
      </c>
      <c r="B82" s="31" t="s">
        <v>88</v>
      </c>
      <c r="C82" s="32" t="str">
        <f>RIGHT(AMI_Display!C82,LEN(AMI_Display!C82)-2)</f>
        <v>26,416</v>
      </c>
      <c r="D82" s="33" t="str">
        <f>MID(AMI_Display!D82,SEARCH("-",AMI_Display!D82)+2,LEN(AMI_Display!D82)-SEARCH("-",AMI_Display!D82)+1)</f>
        <v>44,027</v>
      </c>
      <c r="E82" s="33" t="str">
        <f>MID(AMI_Display!E82,SEARCH("-",AMI_Display!E82)+2,LEN(AMI_Display!E82)-SEARCH("-",AMI_Display!E82)+1)</f>
        <v>70,443</v>
      </c>
      <c r="F82" s="33" t="str">
        <f>MID(AMI_Display!F82,SEARCH("-",AMI_Display!F82)+2,LEN(AMI_Display!F82)-SEARCH("-",AMI_Display!F82)+1)</f>
        <v>105,665</v>
      </c>
      <c r="G82" s="33" t="str">
        <f>MID(AMI_Display!G82,SEARCH("-",AMI_Display!G82)+2,LEN(AMI_Display!G82)-SEARCH("-",AMI_Display!G82)+1)</f>
        <v>132,081</v>
      </c>
      <c r="H82" s="34">
        <f t="shared" si="3"/>
        <v>132082</v>
      </c>
      <c r="I82" s="32" t="str">
        <f>RIGHT(AMI_Display!I82,LEN(AMI_Display!I82)-2)</f>
        <v>660</v>
      </c>
      <c r="J82" s="33" t="str">
        <f>MID(AMI_Display!J82,SEARCH("-",AMI_Display!J82)+2,LEN(AMI_Display!J82)-SEARCH("-",AMI_Display!J82)+1)</f>
        <v>1,101</v>
      </c>
      <c r="K82" s="33" t="str">
        <f>MID(AMI_Display!K82,SEARCH("-",AMI_Display!K82)+2,LEN(AMI_Display!K82)-SEARCH("-",AMI_Display!K82)+1)</f>
        <v>1,761</v>
      </c>
      <c r="L82" s="33" t="str">
        <f>MID(AMI_Display!L82,SEARCH("-",AMI_Display!L82)+2,LEN(AMI_Display!L82)-SEARCH("-",AMI_Display!L82)+1)</f>
        <v>2,642</v>
      </c>
      <c r="M82" s="33" t="str">
        <f>MID(AMI_Display!M82,SEARCH("-",AMI_Display!M82)+2,LEN(AMI_Display!M82)-SEARCH("-",AMI_Display!M82)+1)</f>
        <v>3,302</v>
      </c>
      <c r="N82" s="34">
        <f t="shared" si="4"/>
        <v>3303</v>
      </c>
      <c r="O82" s="32" t="str">
        <f>RIGHT(AMI_Display!O82,LEN(AMI_Display!O82)-2)</f>
        <v>85,674</v>
      </c>
      <c r="P82" s="33" t="str">
        <f>MID(AMI_Display!P82,SEARCH("-",AMI_Display!P82)+2,LEN(AMI_Display!P82)-SEARCH("-",AMI_Display!P82)+1)</f>
        <v>142,790</v>
      </c>
      <c r="Q82" s="33" t="str">
        <f>MID(AMI_Display!Q82,SEARCH("-",AMI_Display!Q82)+2,LEN(AMI_Display!Q82)-SEARCH("-",AMI_Display!Q82)+1)</f>
        <v>228,464</v>
      </c>
      <c r="R82" s="33" t="str">
        <f>MID(AMI_Display!R82,SEARCH("-",AMI_Display!R82)+2,LEN(AMI_Display!R82)-SEARCH("-",AMI_Display!R82)+1)</f>
        <v>342,697</v>
      </c>
      <c r="S82" s="33" t="str">
        <f>MID(AMI_Display!S82,SEARCH("-",AMI_Display!S82)+2,LEN(AMI_Display!S82)-SEARCH("-",AMI_Display!S82)+1)</f>
        <v>428,371</v>
      </c>
      <c r="T82" s="34">
        <f t="shared" si="5"/>
        <v>428372</v>
      </c>
      <c r="U82" s="19">
        <v>88</v>
      </c>
      <c r="V82" s="18">
        <v>7</v>
      </c>
      <c r="W82" s="17">
        <v>61</v>
      </c>
      <c r="X82" s="17">
        <v>0</v>
      </c>
      <c r="Y82" s="17">
        <v>2</v>
      </c>
      <c r="Z82" s="16">
        <v>18</v>
      </c>
      <c r="AA82" s="19">
        <v>41</v>
      </c>
      <c r="AB82" s="18">
        <v>42</v>
      </c>
      <c r="AC82" s="17">
        <v>66</v>
      </c>
      <c r="AD82" s="17">
        <v>48</v>
      </c>
      <c r="AE82" s="17">
        <v>37</v>
      </c>
      <c r="AF82" s="16">
        <v>119</v>
      </c>
      <c r="AG82" s="35">
        <f>SUM(U82:Z82)</f>
        <v>176</v>
      </c>
      <c r="AH82" s="35">
        <f>SUM(AA82:AF82)</f>
        <v>353</v>
      </c>
    </row>
    <row r="83" spans="1:34" x14ac:dyDescent="0.2">
      <c r="A83" s="8" t="s">
        <v>85</v>
      </c>
      <c r="B83" s="7" t="s">
        <v>84</v>
      </c>
      <c r="C83" s="27" t="str">
        <f>RIGHT(AMI_Display!C83,LEN(AMI_Display!C83)-2)</f>
        <v>28,126</v>
      </c>
      <c r="D83" s="28" t="str">
        <f>MID(AMI_Display!D83,SEARCH("-",AMI_Display!D83)+2,LEN(AMI_Display!D83)-SEARCH("-",AMI_Display!D83)+1)</f>
        <v>46,877</v>
      </c>
      <c r="E83" s="28" t="str">
        <f>MID(AMI_Display!E83,SEARCH("-",AMI_Display!E83)+2,LEN(AMI_Display!E83)-SEARCH("-",AMI_Display!E83)+1)</f>
        <v>75,003</v>
      </c>
      <c r="F83" s="28" t="str">
        <f>MID(AMI_Display!F83,SEARCH("-",AMI_Display!F83)+2,LEN(AMI_Display!F83)-SEARCH("-",AMI_Display!F83)+1)</f>
        <v>112,505</v>
      </c>
      <c r="G83" s="28" t="str">
        <f>MID(AMI_Display!G83,SEARCH("-",AMI_Display!G83)+2,LEN(AMI_Display!G83)-SEARCH("-",AMI_Display!G83)+1)</f>
        <v>140,631</v>
      </c>
      <c r="H83" s="29">
        <f t="shared" si="3"/>
        <v>140632</v>
      </c>
      <c r="I83" s="27" t="str">
        <f>RIGHT(AMI_Display!I83,LEN(AMI_Display!I83)-2)</f>
        <v>703</v>
      </c>
      <c r="J83" s="28" t="str">
        <f>MID(AMI_Display!J83,SEARCH("-",AMI_Display!J83)+2,LEN(AMI_Display!J83)-SEARCH("-",AMI_Display!J83)+1)</f>
        <v>1,172</v>
      </c>
      <c r="K83" s="28" t="str">
        <f>MID(AMI_Display!K83,SEARCH("-",AMI_Display!K83)+2,LEN(AMI_Display!K83)-SEARCH("-",AMI_Display!K83)+1)</f>
        <v>1,875</v>
      </c>
      <c r="L83" s="28" t="str">
        <f>MID(AMI_Display!L83,SEARCH("-",AMI_Display!L83)+2,LEN(AMI_Display!L83)-SEARCH("-",AMI_Display!L83)+1)</f>
        <v>2,813</v>
      </c>
      <c r="M83" s="28" t="str">
        <f>MID(AMI_Display!M83,SEARCH("-",AMI_Display!M83)+2,LEN(AMI_Display!M83)-SEARCH("-",AMI_Display!M83)+1)</f>
        <v>3,516</v>
      </c>
      <c r="N83" s="29">
        <f t="shared" si="4"/>
        <v>3517</v>
      </c>
      <c r="O83" s="27" t="str">
        <f>RIGHT(AMI_Display!O83,LEN(AMI_Display!O83)-2)</f>
        <v>91,220</v>
      </c>
      <c r="P83" s="28" t="str">
        <f>MID(AMI_Display!P83,SEARCH("-",AMI_Display!P83)+2,LEN(AMI_Display!P83)-SEARCH("-",AMI_Display!P83)+1)</f>
        <v>152,034</v>
      </c>
      <c r="Q83" s="28" t="str">
        <f>MID(AMI_Display!Q83,SEARCH("-",AMI_Display!Q83)+2,LEN(AMI_Display!Q83)-SEARCH("-",AMI_Display!Q83)+1)</f>
        <v>243,254</v>
      </c>
      <c r="R83" s="28" t="str">
        <f>MID(AMI_Display!R83,SEARCH("-",AMI_Display!R83)+2,LEN(AMI_Display!R83)-SEARCH("-",AMI_Display!R83)+1)</f>
        <v>364,880</v>
      </c>
      <c r="S83" s="28" t="str">
        <f>MID(AMI_Display!S83,SEARCH("-",AMI_Display!S83)+2,LEN(AMI_Display!S83)-SEARCH("-",AMI_Display!S83)+1)</f>
        <v>456,101</v>
      </c>
      <c r="T83" s="29">
        <f t="shared" si="5"/>
        <v>456102</v>
      </c>
      <c r="U83" s="19">
        <v>187</v>
      </c>
      <c r="V83" s="18">
        <v>47</v>
      </c>
      <c r="W83" s="17">
        <v>140</v>
      </c>
      <c r="X83" s="17">
        <v>0</v>
      </c>
      <c r="Y83" s="17">
        <v>41</v>
      </c>
      <c r="Z83" s="16">
        <v>5</v>
      </c>
      <c r="AA83" s="19">
        <v>119</v>
      </c>
      <c r="AB83" s="18">
        <v>183</v>
      </c>
      <c r="AC83" s="17">
        <v>74</v>
      </c>
      <c r="AD83" s="17">
        <v>83</v>
      </c>
      <c r="AE83" s="17">
        <v>200</v>
      </c>
      <c r="AF83" s="16">
        <v>0</v>
      </c>
      <c r="AG83" s="25">
        <f>SUM(U83:Z83)</f>
        <v>420</v>
      </c>
      <c r="AH83" s="25">
        <f>SUM(AA83:AF83)</f>
        <v>659</v>
      </c>
    </row>
    <row r="84" spans="1:34" x14ac:dyDescent="0.2">
      <c r="A84" s="8" t="s">
        <v>83</v>
      </c>
      <c r="B84" s="7" t="s">
        <v>82</v>
      </c>
      <c r="C84" s="27" t="str">
        <f>RIGHT(AMI_Display!C84,LEN(AMI_Display!C84)-2)</f>
        <v>23,281</v>
      </c>
      <c r="D84" s="28" t="str">
        <f>MID(AMI_Display!D84,SEARCH("-",AMI_Display!D84)+2,LEN(AMI_Display!D84)-SEARCH("-",AMI_Display!D84)+1)</f>
        <v>38,801</v>
      </c>
      <c r="E84" s="28" t="str">
        <f>MID(AMI_Display!E84,SEARCH("-",AMI_Display!E84)+2,LEN(AMI_Display!E84)-SEARCH("-",AMI_Display!E84)+1)</f>
        <v>62,082</v>
      </c>
      <c r="F84" s="28" t="str">
        <f>MID(AMI_Display!F84,SEARCH("-",AMI_Display!F84)+2,LEN(AMI_Display!F84)-SEARCH("-",AMI_Display!F84)+1)</f>
        <v>93,122</v>
      </c>
      <c r="G84" s="28" t="str">
        <f>MID(AMI_Display!G84,SEARCH("-",AMI_Display!G84)+2,LEN(AMI_Display!G84)-SEARCH("-",AMI_Display!G84)+1)</f>
        <v>116,403</v>
      </c>
      <c r="H84" s="29">
        <f t="shared" si="3"/>
        <v>116404</v>
      </c>
      <c r="I84" s="27" t="str">
        <f>RIGHT(AMI_Display!I84,LEN(AMI_Display!I84)-2)</f>
        <v>582</v>
      </c>
      <c r="J84" s="28" t="str">
        <f>MID(AMI_Display!J84,SEARCH("-",AMI_Display!J84)+2,LEN(AMI_Display!J84)-SEARCH("-",AMI_Display!J84)+1)</f>
        <v>970</v>
      </c>
      <c r="K84" s="28" t="str">
        <f>MID(AMI_Display!K84,SEARCH("-",AMI_Display!K84)+2,LEN(AMI_Display!K84)-SEARCH("-",AMI_Display!K84)+1)</f>
        <v>1,552</v>
      </c>
      <c r="L84" s="28" t="str">
        <f>MID(AMI_Display!L84,SEARCH("-",AMI_Display!L84)+2,LEN(AMI_Display!L84)-SEARCH("-",AMI_Display!L84)+1)</f>
        <v>2,328</v>
      </c>
      <c r="M84" s="28" t="str">
        <f>MID(AMI_Display!M84,SEARCH("-",AMI_Display!M84)+2,LEN(AMI_Display!M84)-SEARCH("-",AMI_Display!M84)+1)</f>
        <v>2,910</v>
      </c>
      <c r="N84" s="29">
        <f t="shared" si="4"/>
        <v>2911</v>
      </c>
      <c r="O84" s="27" t="str">
        <f>RIGHT(AMI_Display!O84,LEN(AMI_Display!O84)-2)</f>
        <v>75,505</v>
      </c>
      <c r="P84" s="28" t="str">
        <f>MID(AMI_Display!P84,SEARCH("-",AMI_Display!P84)+2,LEN(AMI_Display!P84)-SEARCH("-",AMI_Display!P84)+1)</f>
        <v>125,841</v>
      </c>
      <c r="Q84" s="28" t="str">
        <f>MID(AMI_Display!Q84,SEARCH("-",AMI_Display!Q84)+2,LEN(AMI_Display!Q84)-SEARCH("-",AMI_Display!Q84)+1)</f>
        <v>201,346</v>
      </c>
      <c r="R84" s="28" t="str">
        <f>MID(AMI_Display!R84,SEARCH("-",AMI_Display!R84)+2,LEN(AMI_Display!R84)-SEARCH("-",AMI_Display!R84)+1)</f>
        <v>302,019</v>
      </c>
      <c r="S84" s="28" t="str">
        <f>MID(AMI_Display!S84,SEARCH("-",AMI_Display!S84)+2,LEN(AMI_Display!S84)-SEARCH("-",AMI_Display!S84)+1)</f>
        <v>377,523</v>
      </c>
      <c r="T84" s="29">
        <f t="shared" si="5"/>
        <v>377524</v>
      </c>
      <c r="U84" s="19">
        <v>41</v>
      </c>
      <c r="V84" s="18">
        <v>0</v>
      </c>
      <c r="W84" s="17">
        <v>6</v>
      </c>
      <c r="X84" s="17">
        <v>49</v>
      </c>
      <c r="Y84" s="17">
        <v>0</v>
      </c>
      <c r="Z84" s="16">
        <v>0</v>
      </c>
      <c r="AA84" s="19">
        <v>76</v>
      </c>
      <c r="AB84" s="18">
        <v>45</v>
      </c>
      <c r="AC84" s="17">
        <v>56</v>
      </c>
      <c r="AD84" s="17">
        <v>73</v>
      </c>
      <c r="AE84" s="17">
        <v>0</v>
      </c>
      <c r="AF84" s="16">
        <v>0</v>
      </c>
      <c r="AG84" s="25">
        <f>SUM(U84:Z84)</f>
        <v>96</v>
      </c>
      <c r="AH84" s="25">
        <f>SUM(AA84:AF84)</f>
        <v>250</v>
      </c>
    </row>
    <row r="85" spans="1:34" x14ac:dyDescent="0.2">
      <c r="A85" s="8" t="s">
        <v>81</v>
      </c>
      <c r="B85" s="7" t="s">
        <v>80</v>
      </c>
      <c r="C85" s="27" t="str">
        <f>RIGHT(AMI_Display!C85,LEN(AMI_Display!C85)-2)</f>
        <v>25,781</v>
      </c>
      <c r="D85" s="28" t="str">
        <f>MID(AMI_Display!D85,SEARCH("-",AMI_Display!D85)+2,LEN(AMI_Display!D85)-SEARCH("-",AMI_Display!D85)+1)</f>
        <v>42,968</v>
      </c>
      <c r="E85" s="28" t="str">
        <f>MID(AMI_Display!E85,SEARCH("-",AMI_Display!E85)+2,LEN(AMI_Display!E85)-SEARCH("-",AMI_Display!E85)+1)</f>
        <v>68,749</v>
      </c>
      <c r="F85" s="28" t="str">
        <f>MID(AMI_Display!F85,SEARCH("-",AMI_Display!F85)+2,LEN(AMI_Display!F85)-SEARCH("-",AMI_Display!F85)+1)</f>
        <v>103,123</v>
      </c>
      <c r="G85" s="28" t="str">
        <f>MID(AMI_Display!G85,SEARCH("-",AMI_Display!G85)+2,LEN(AMI_Display!G85)-SEARCH("-",AMI_Display!G85)+1)</f>
        <v>128,904</v>
      </c>
      <c r="H85" s="29">
        <f t="shared" si="3"/>
        <v>128905</v>
      </c>
      <c r="I85" s="27" t="str">
        <f>RIGHT(AMI_Display!I85,LEN(AMI_Display!I85)-2)</f>
        <v>645</v>
      </c>
      <c r="J85" s="28" t="str">
        <f>MID(AMI_Display!J85,SEARCH("-",AMI_Display!J85)+2,LEN(AMI_Display!J85)-SEARCH("-",AMI_Display!J85)+1)</f>
        <v>1,074</v>
      </c>
      <c r="K85" s="28" t="str">
        <f>MID(AMI_Display!K85,SEARCH("-",AMI_Display!K85)+2,LEN(AMI_Display!K85)-SEARCH("-",AMI_Display!K85)+1)</f>
        <v>1,719</v>
      </c>
      <c r="L85" s="28" t="str">
        <f>MID(AMI_Display!L85,SEARCH("-",AMI_Display!L85)+2,LEN(AMI_Display!L85)-SEARCH("-",AMI_Display!L85)+1)</f>
        <v>2,578</v>
      </c>
      <c r="M85" s="28" t="str">
        <f>MID(AMI_Display!M85,SEARCH("-",AMI_Display!M85)+2,LEN(AMI_Display!M85)-SEARCH("-",AMI_Display!M85)+1)</f>
        <v>3,223</v>
      </c>
      <c r="N85" s="29">
        <f t="shared" si="4"/>
        <v>3224</v>
      </c>
      <c r="O85" s="27" t="str">
        <f>RIGHT(AMI_Display!O85,LEN(AMI_Display!O85)-2)</f>
        <v>83,613</v>
      </c>
      <c r="P85" s="28" t="str">
        <f>MID(AMI_Display!P85,SEARCH("-",AMI_Display!P85)+2,LEN(AMI_Display!P85)-SEARCH("-",AMI_Display!P85)+1)</f>
        <v>139,356</v>
      </c>
      <c r="Q85" s="28" t="str">
        <f>MID(AMI_Display!Q85,SEARCH("-",AMI_Display!Q85)+2,LEN(AMI_Display!Q85)-SEARCH("-",AMI_Display!Q85)+1)</f>
        <v>222,969</v>
      </c>
      <c r="R85" s="28" t="str">
        <f>MID(AMI_Display!R85,SEARCH("-",AMI_Display!R85)+2,LEN(AMI_Display!R85)-SEARCH("-",AMI_Display!R85)+1)</f>
        <v>334,454</v>
      </c>
      <c r="S85" s="28" t="str">
        <f>MID(AMI_Display!S85,SEARCH("-",AMI_Display!S85)+2,LEN(AMI_Display!S85)-SEARCH("-",AMI_Display!S85)+1)</f>
        <v>418,067</v>
      </c>
      <c r="T85" s="29">
        <f t="shared" si="5"/>
        <v>418068</v>
      </c>
      <c r="U85" s="19">
        <v>201</v>
      </c>
      <c r="V85" s="18">
        <v>132</v>
      </c>
      <c r="W85" s="17">
        <v>143</v>
      </c>
      <c r="X85" s="17">
        <v>4</v>
      </c>
      <c r="Y85" s="17">
        <v>61</v>
      </c>
      <c r="Z85" s="16">
        <v>0</v>
      </c>
      <c r="AA85" s="19">
        <v>62</v>
      </c>
      <c r="AB85" s="18">
        <v>94</v>
      </c>
      <c r="AC85" s="17">
        <v>254</v>
      </c>
      <c r="AD85" s="17">
        <v>90</v>
      </c>
      <c r="AE85" s="17">
        <v>28</v>
      </c>
      <c r="AF85" s="16">
        <v>0</v>
      </c>
      <c r="AG85" s="25">
        <f>SUM(U85:Z85)</f>
        <v>541</v>
      </c>
      <c r="AH85" s="25">
        <f>SUM(AA85:AF85)</f>
        <v>528</v>
      </c>
    </row>
    <row r="86" spans="1:34" x14ac:dyDescent="0.2">
      <c r="A86" s="8" t="s">
        <v>79</v>
      </c>
      <c r="B86" s="7" t="s">
        <v>78</v>
      </c>
      <c r="C86" s="27" t="str">
        <f>RIGHT(AMI_Display!C86,LEN(AMI_Display!C86)-2)</f>
        <v>22,522</v>
      </c>
      <c r="D86" s="28" t="str">
        <f>MID(AMI_Display!D86,SEARCH("-",AMI_Display!D86)+2,LEN(AMI_Display!D86)-SEARCH("-",AMI_Display!D86)+1)</f>
        <v>37,536</v>
      </c>
      <c r="E86" s="28" t="str">
        <f>MID(AMI_Display!E86,SEARCH("-",AMI_Display!E86)+2,LEN(AMI_Display!E86)-SEARCH("-",AMI_Display!E86)+1)</f>
        <v>60,058</v>
      </c>
      <c r="F86" s="28" t="str">
        <f>MID(AMI_Display!F86,SEARCH("-",AMI_Display!F86)+2,LEN(AMI_Display!F86)-SEARCH("-",AMI_Display!F86)+1)</f>
        <v>90,086</v>
      </c>
      <c r="G86" s="28" t="str">
        <f>MID(AMI_Display!G86,SEARCH("-",AMI_Display!G86)+2,LEN(AMI_Display!G86)-SEARCH("-",AMI_Display!G86)+1)</f>
        <v>112,608</v>
      </c>
      <c r="H86" s="29">
        <f t="shared" si="3"/>
        <v>112609</v>
      </c>
      <c r="I86" s="27" t="str">
        <f>RIGHT(AMI_Display!I86,LEN(AMI_Display!I86)-2)</f>
        <v>563</v>
      </c>
      <c r="J86" s="28" t="str">
        <f>MID(AMI_Display!J86,SEARCH("-",AMI_Display!J86)+2,LEN(AMI_Display!J86)-SEARCH("-",AMI_Display!J86)+1)</f>
        <v>938</v>
      </c>
      <c r="K86" s="28" t="str">
        <f>MID(AMI_Display!K86,SEARCH("-",AMI_Display!K86)+2,LEN(AMI_Display!K86)-SEARCH("-",AMI_Display!K86)+1)</f>
        <v>1,501</v>
      </c>
      <c r="L86" s="28" t="str">
        <f>MID(AMI_Display!L86,SEARCH("-",AMI_Display!L86)+2,LEN(AMI_Display!L86)-SEARCH("-",AMI_Display!L86)+1)</f>
        <v>2,252</v>
      </c>
      <c r="M86" s="28" t="str">
        <f>MID(AMI_Display!M86,SEARCH("-",AMI_Display!M86)+2,LEN(AMI_Display!M86)-SEARCH("-",AMI_Display!M86)+1)</f>
        <v>2,815</v>
      </c>
      <c r="N86" s="29">
        <f t="shared" si="4"/>
        <v>2816</v>
      </c>
      <c r="O86" s="27" t="str">
        <f>RIGHT(AMI_Display!O86,LEN(AMI_Display!O86)-2)</f>
        <v>73,043</v>
      </c>
      <c r="P86" s="28" t="str">
        <f>MID(AMI_Display!P86,SEARCH("-",AMI_Display!P86)+2,LEN(AMI_Display!P86)-SEARCH("-",AMI_Display!P86)+1)</f>
        <v>121,738</v>
      </c>
      <c r="Q86" s="28" t="str">
        <f>MID(AMI_Display!Q86,SEARCH("-",AMI_Display!Q86)+2,LEN(AMI_Display!Q86)-SEARCH("-",AMI_Display!Q86)+1)</f>
        <v>194,781</v>
      </c>
      <c r="R86" s="28" t="str">
        <f>MID(AMI_Display!R86,SEARCH("-",AMI_Display!R86)+2,LEN(AMI_Display!R86)-SEARCH("-",AMI_Display!R86)+1)</f>
        <v>292,172</v>
      </c>
      <c r="S86" s="28" t="str">
        <f>MID(AMI_Display!S86,SEARCH("-",AMI_Display!S86)+2,LEN(AMI_Display!S86)-SEARCH("-",AMI_Display!S86)+1)</f>
        <v>365,215</v>
      </c>
      <c r="T86" s="29">
        <f t="shared" si="5"/>
        <v>365216</v>
      </c>
      <c r="U86" s="19">
        <v>79</v>
      </c>
      <c r="V86" s="18">
        <v>13</v>
      </c>
      <c r="W86" s="17">
        <v>43</v>
      </c>
      <c r="X86" s="17">
        <v>0</v>
      </c>
      <c r="Y86" s="17">
        <v>5</v>
      </c>
      <c r="Z86" s="16">
        <v>0</v>
      </c>
      <c r="AA86" s="19">
        <v>153</v>
      </c>
      <c r="AB86" s="18">
        <v>36</v>
      </c>
      <c r="AC86" s="17">
        <v>29</v>
      </c>
      <c r="AD86" s="17">
        <v>120</v>
      </c>
      <c r="AE86" s="17">
        <v>0</v>
      </c>
      <c r="AF86" s="16">
        <v>0</v>
      </c>
      <c r="AG86" s="25">
        <f>SUM(U86:Z86)</f>
        <v>140</v>
      </c>
      <c r="AH86" s="25">
        <f>SUM(AA86:AF86)</f>
        <v>338</v>
      </c>
    </row>
    <row r="87" spans="1:34" x14ac:dyDescent="0.2">
      <c r="A87" s="8" t="s">
        <v>77</v>
      </c>
      <c r="B87" s="7" t="s">
        <v>76</v>
      </c>
      <c r="C87" s="27" t="str">
        <f>RIGHT(AMI_Display!C87,LEN(AMI_Display!C87)-2)</f>
        <v>21,553</v>
      </c>
      <c r="D87" s="28" t="str">
        <f>MID(AMI_Display!D87,SEARCH("-",AMI_Display!D87)+2,LEN(AMI_Display!D87)-SEARCH("-",AMI_Display!D87)+1)</f>
        <v>35,922</v>
      </c>
      <c r="E87" s="28" t="str">
        <f>MID(AMI_Display!E87,SEARCH("-",AMI_Display!E87)+2,LEN(AMI_Display!E87)-SEARCH("-",AMI_Display!E87)+1)</f>
        <v>57,475</v>
      </c>
      <c r="F87" s="28" t="str">
        <f>MID(AMI_Display!F87,SEARCH("-",AMI_Display!F87)+2,LEN(AMI_Display!F87)-SEARCH("-",AMI_Display!F87)+1)</f>
        <v>86,213</v>
      </c>
      <c r="G87" s="28" t="str">
        <f>MID(AMI_Display!G87,SEARCH("-",AMI_Display!G87)+2,LEN(AMI_Display!G87)-SEARCH("-",AMI_Display!G87)+1)</f>
        <v>107,766</v>
      </c>
      <c r="H87" s="29">
        <f t="shared" si="3"/>
        <v>107767</v>
      </c>
      <c r="I87" s="27" t="str">
        <f>RIGHT(AMI_Display!I87,LEN(AMI_Display!I87)-2)</f>
        <v>539</v>
      </c>
      <c r="J87" s="28" t="str">
        <f>MID(AMI_Display!J87,SEARCH("-",AMI_Display!J87)+2,LEN(AMI_Display!J87)-SEARCH("-",AMI_Display!J87)+1)</f>
        <v>898</v>
      </c>
      <c r="K87" s="28" t="str">
        <f>MID(AMI_Display!K87,SEARCH("-",AMI_Display!K87)+2,LEN(AMI_Display!K87)-SEARCH("-",AMI_Display!K87)+1)</f>
        <v>1,437</v>
      </c>
      <c r="L87" s="28" t="str">
        <f>MID(AMI_Display!L87,SEARCH("-",AMI_Display!L87)+2,LEN(AMI_Display!L87)-SEARCH("-",AMI_Display!L87)+1)</f>
        <v>2,155</v>
      </c>
      <c r="M87" s="28" t="str">
        <f>MID(AMI_Display!M87,SEARCH("-",AMI_Display!M87)+2,LEN(AMI_Display!M87)-SEARCH("-",AMI_Display!M87)+1)</f>
        <v>2,694</v>
      </c>
      <c r="N87" s="29">
        <f t="shared" si="4"/>
        <v>2695</v>
      </c>
      <c r="O87" s="27" t="str">
        <f>RIGHT(AMI_Display!O87,LEN(AMI_Display!O87)-2)</f>
        <v>69,902</v>
      </c>
      <c r="P87" s="28" t="str">
        <f>MID(AMI_Display!P87,SEARCH("-",AMI_Display!P87)+2,LEN(AMI_Display!P87)-SEARCH("-",AMI_Display!P87)+1)</f>
        <v>116,504</v>
      </c>
      <c r="Q87" s="28" t="str">
        <f>MID(AMI_Display!Q87,SEARCH("-",AMI_Display!Q87)+2,LEN(AMI_Display!Q87)-SEARCH("-",AMI_Display!Q87)+1)</f>
        <v>186,406</v>
      </c>
      <c r="R87" s="28" t="str">
        <f>MID(AMI_Display!R87,SEARCH("-",AMI_Display!R87)+2,LEN(AMI_Display!R87)-SEARCH("-",AMI_Display!R87)+1)</f>
        <v>279,609</v>
      </c>
      <c r="S87" s="28" t="str">
        <f>MID(AMI_Display!S87,SEARCH("-",AMI_Display!S87)+2,LEN(AMI_Display!S87)-SEARCH("-",AMI_Display!S87)+1)</f>
        <v>349,511</v>
      </c>
      <c r="T87" s="29">
        <f t="shared" si="5"/>
        <v>349512</v>
      </c>
      <c r="U87" s="19">
        <v>173</v>
      </c>
      <c r="V87" s="18">
        <v>28</v>
      </c>
      <c r="W87" s="17">
        <v>57</v>
      </c>
      <c r="X87" s="17">
        <v>0</v>
      </c>
      <c r="Y87" s="17">
        <v>5</v>
      </c>
      <c r="Z87" s="16">
        <v>15</v>
      </c>
      <c r="AA87" s="19">
        <v>8</v>
      </c>
      <c r="AB87" s="18">
        <v>41</v>
      </c>
      <c r="AC87" s="17">
        <v>9</v>
      </c>
      <c r="AD87" s="17">
        <v>11</v>
      </c>
      <c r="AE87" s="17">
        <v>60</v>
      </c>
      <c r="AF87" s="16">
        <v>85</v>
      </c>
      <c r="AG87" s="25">
        <f>SUM(U87:Z87)</f>
        <v>278</v>
      </c>
      <c r="AH87" s="25">
        <f>SUM(AA87:AF87)</f>
        <v>214</v>
      </c>
    </row>
    <row r="88" spans="1:34" x14ac:dyDescent="0.2">
      <c r="A88" s="8" t="s">
        <v>75</v>
      </c>
      <c r="B88" s="7" t="s">
        <v>74</v>
      </c>
      <c r="C88" s="27" t="str">
        <f>RIGHT(AMI_Display!C88,LEN(AMI_Display!C88)-2)</f>
        <v>22,253</v>
      </c>
      <c r="D88" s="28" t="str">
        <f>MID(AMI_Display!D88,SEARCH("-",AMI_Display!D88)+2,LEN(AMI_Display!D88)-SEARCH("-",AMI_Display!D88)+1)</f>
        <v>37,088</v>
      </c>
      <c r="E88" s="28" t="str">
        <f>MID(AMI_Display!E88,SEARCH("-",AMI_Display!E88)+2,LEN(AMI_Display!E88)-SEARCH("-",AMI_Display!E88)+1)</f>
        <v>59,341</v>
      </c>
      <c r="F88" s="28" t="str">
        <f>MID(AMI_Display!F88,SEARCH("-",AMI_Display!F88)+2,LEN(AMI_Display!F88)-SEARCH("-",AMI_Display!F88)+1)</f>
        <v>89,011</v>
      </c>
      <c r="G88" s="28" t="str">
        <f>MID(AMI_Display!G88,SEARCH("-",AMI_Display!G88)+2,LEN(AMI_Display!G88)-SEARCH("-",AMI_Display!G88)+1)</f>
        <v>111,264</v>
      </c>
      <c r="H88" s="29">
        <f t="shared" si="3"/>
        <v>111265</v>
      </c>
      <c r="I88" s="27" t="str">
        <f>RIGHT(AMI_Display!I88,LEN(AMI_Display!I88)-2)</f>
        <v>556</v>
      </c>
      <c r="J88" s="28" t="str">
        <f>MID(AMI_Display!J88,SEARCH("-",AMI_Display!J88)+2,LEN(AMI_Display!J88)-SEARCH("-",AMI_Display!J88)+1)</f>
        <v>927</v>
      </c>
      <c r="K88" s="28" t="str">
        <f>MID(AMI_Display!K88,SEARCH("-",AMI_Display!K88)+2,LEN(AMI_Display!K88)-SEARCH("-",AMI_Display!K88)+1)</f>
        <v>1,484</v>
      </c>
      <c r="L88" s="28" t="str">
        <f>MID(AMI_Display!L88,SEARCH("-",AMI_Display!L88)+2,LEN(AMI_Display!L88)-SEARCH("-",AMI_Display!L88)+1)</f>
        <v>2,225</v>
      </c>
      <c r="M88" s="28" t="str">
        <f>MID(AMI_Display!M88,SEARCH("-",AMI_Display!M88)+2,LEN(AMI_Display!M88)-SEARCH("-",AMI_Display!M88)+1)</f>
        <v>2,782</v>
      </c>
      <c r="N88" s="29">
        <f t="shared" si="4"/>
        <v>2783</v>
      </c>
      <c r="O88" s="27" t="str">
        <f>RIGHT(AMI_Display!O88,LEN(AMI_Display!O88)-2)</f>
        <v>72,171</v>
      </c>
      <c r="P88" s="28" t="str">
        <f>MID(AMI_Display!P88,SEARCH("-",AMI_Display!P88)+2,LEN(AMI_Display!P88)-SEARCH("-",AMI_Display!P88)+1)</f>
        <v>120,285</v>
      </c>
      <c r="Q88" s="28" t="str">
        <f>MID(AMI_Display!Q88,SEARCH("-",AMI_Display!Q88)+2,LEN(AMI_Display!Q88)-SEARCH("-",AMI_Display!Q88)+1)</f>
        <v>192,457</v>
      </c>
      <c r="R88" s="28" t="str">
        <f>MID(AMI_Display!R88,SEARCH("-",AMI_Display!R88)+2,LEN(AMI_Display!R88)-SEARCH("-",AMI_Display!R88)+1)</f>
        <v>288,685</v>
      </c>
      <c r="S88" s="28" t="str">
        <f>MID(AMI_Display!S88,SEARCH("-",AMI_Display!S88)+2,LEN(AMI_Display!S88)-SEARCH("-",AMI_Display!S88)+1)</f>
        <v>360,856</v>
      </c>
      <c r="T88" s="29">
        <f t="shared" si="5"/>
        <v>360857</v>
      </c>
      <c r="U88" s="19">
        <v>419</v>
      </c>
      <c r="V88" s="18">
        <v>86</v>
      </c>
      <c r="W88" s="17">
        <v>147</v>
      </c>
      <c r="X88" s="17">
        <v>182</v>
      </c>
      <c r="Y88" s="17">
        <v>0</v>
      </c>
      <c r="Z88" s="16">
        <v>0</v>
      </c>
      <c r="AA88" s="19">
        <v>185</v>
      </c>
      <c r="AB88" s="18">
        <v>138</v>
      </c>
      <c r="AC88" s="17">
        <v>220</v>
      </c>
      <c r="AD88" s="17">
        <v>191</v>
      </c>
      <c r="AE88" s="17">
        <v>4</v>
      </c>
      <c r="AF88" s="16">
        <v>0</v>
      </c>
      <c r="AG88" s="25">
        <f>SUM(U88:Z88)</f>
        <v>834</v>
      </c>
      <c r="AH88" s="25">
        <f>SUM(AA88:AF88)</f>
        <v>738</v>
      </c>
    </row>
    <row r="89" spans="1:34" x14ac:dyDescent="0.2">
      <c r="A89" s="8" t="s">
        <v>73</v>
      </c>
      <c r="B89" s="7" t="s">
        <v>72</v>
      </c>
      <c r="C89" s="27" t="str">
        <f>RIGHT(AMI_Display!C89,LEN(AMI_Display!C89)-2)</f>
        <v>21,738</v>
      </c>
      <c r="D89" s="28" t="str">
        <f>MID(AMI_Display!D89,SEARCH("-",AMI_Display!D89)+2,LEN(AMI_Display!D89)-SEARCH("-",AMI_Display!D89)+1)</f>
        <v>36,230</v>
      </c>
      <c r="E89" s="28" t="str">
        <f>MID(AMI_Display!E89,SEARCH("-",AMI_Display!E89)+2,LEN(AMI_Display!E89)-SEARCH("-",AMI_Display!E89)+1)</f>
        <v>57,968</v>
      </c>
      <c r="F89" s="28" t="str">
        <f>MID(AMI_Display!F89,SEARCH("-",AMI_Display!F89)+2,LEN(AMI_Display!F89)-SEARCH("-",AMI_Display!F89)+1)</f>
        <v>86,952</v>
      </c>
      <c r="G89" s="28" t="str">
        <f>MID(AMI_Display!G89,SEARCH("-",AMI_Display!G89)+2,LEN(AMI_Display!G89)-SEARCH("-",AMI_Display!G89)+1)</f>
        <v>108,690</v>
      </c>
      <c r="H89" s="29">
        <f t="shared" si="3"/>
        <v>108691</v>
      </c>
      <c r="I89" s="27" t="str">
        <f>RIGHT(AMI_Display!I89,LEN(AMI_Display!I89)-2)</f>
        <v>543</v>
      </c>
      <c r="J89" s="28" t="str">
        <f>MID(AMI_Display!J89,SEARCH("-",AMI_Display!J89)+2,LEN(AMI_Display!J89)-SEARCH("-",AMI_Display!J89)+1)</f>
        <v>906</v>
      </c>
      <c r="K89" s="28" t="str">
        <f>MID(AMI_Display!K89,SEARCH("-",AMI_Display!K89)+2,LEN(AMI_Display!K89)-SEARCH("-",AMI_Display!K89)+1)</f>
        <v>1,449</v>
      </c>
      <c r="L89" s="28" t="str">
        <f>MID(AMI_Display!L89,SEARCH("-",AMI_Display!L89)+2,LEN(AMI_Display!L89)-SEARCH("-",AMI_Display!L89)+1)</f>
        <v>2,174</v>
      </c>
      <c r="M89" s="28" t="str">
        <f>MID(AMI_Display!M89,SEARCH("-",AMI_Display!M89)+2,LEN(AMI_Display!M89)-SEARCH("-",AMI_Display!M89)+1)</f>
        <v>2,717</v>
      </c>
      <c r="N89" s="29">
        <f t="shared" si="4"/>
        <v>2718</v>
      </c>
      <c r="O89" s="27" t="str">
        <f>RIGHT(AMI_Display!O89,LEN(AMI_Display!O89)-2)</f>
        <v>70,502</v>
      </c>
      <c r="P89" s="28" t="str">
        <f>MID(AMI_Display!P89,SEARCH("-",AMI_Display!P89)+2,LEN(AMI_Display!P89)-SEARCH("-",AMI_Display!P89)+1)</f>
        <v>117,503</v>
      </c>
      <c r="Q89" s="28" t="str">
        <f>MID(AMI_Display!Q89,SEARCH("-",AMI_Display!Q89)+2,LEN(AMI_Display!Q89)-SEARCH("-",AMI_Display!Q89)+1)</f>
        <v>188,004</v>
      </c>
      <c r="R89" s="28" t="str">
        <f>MID(AMI_Display!R89,SEARCH("-",AMI_Display!R89)+2,LEN(AMI_Display!R89)-SEARCH("-",AMI_Display!R89)+1)</f>
        <v>282,006</v>
      </c>
      <c r="S89" s="28" t="str">
        <f>MID(AMI_Display!S89,SEARCH("-",AMI_Display!S89)+2,LEN(AMI_Display!S89)-SEARCH("-",AMI_Display!S89)+1)</f>
        <v>352,508</v>
      </c>
      <c r="T89" s="29">
        <f t="shared" si="5"/>
        <v>352509</v>
      </c>
      <c r="U89" s="19">
        <v>104</v>
      </c>
      <c r="V89" s="18">
        <v>21</v>
      </c>
      <c r="W89" s="17">
        <v>28</v>
      </c>
      <c r="X89" s="17">
        <v>35</v>
      </c>
      <c r="Y89" s="17">
        <v>0</v>
      </c>
      <c r="Z89" s="16">
        <v>0</v>
      </c>
      <c r="AA89" s="19">
        <v>81</v>
      </c>
      <c r="AB89" s="18">
        <v>28</v>
      </c>
      <c r="AC89" s="17">
        <v>24</v>
      </c>
      <c r="AD89" s="17">
        <v>14</v>
      </c>
      <c r="AE89" s="17">
        <v>34</v>
      </c>
      <c r="AF89" s="16">
        <v>25</v>
      </c>
      <c r="AG89" s="25">
        <f>SUM(U89:Z89)</f>
        <v>188</v>
      </c>
      <c r="AH89" s="25">
        <f>SUM(AA89:AF89)</f>
        <v>206</v>
      </c>
    </row>
    <row r="90" spans="1:34" x14ac:dyDescent="0.2">
      <c r="A90" s="8" t="s">
        <v>71</v>
      </c>
      <c r="B90" s="7" t="s">
        <v>70</v>
      </c>
      <c r="C90" s="27" t="str">
        <f>RIGHT(AMI_Display!C90,LEN(AMI_Display!C90)-2)</f>
        <v>23,179</v>
      </c>
      <c r="D90" s="28" t="str">
        <f>MID(AMI_Display!D90,SEARCH("-",AMI_Display!D90)+2,LEN(AMI_Display!D90)-SEARCH("-",AMI_Display!D90)+1)</f>
        <v>38,632</v>
      </c>
      <c r="E90" s="28" t="str">
        <f>MID(AMI_Display!E90,SEARCH("-",AMI_Display!E90)+2,LEN(AMI_Display!E90)-SEARCH("-",AMI_Display!E90)+1)</f>
        <v>61,811</v>
      </c>
      <c r="F90" s="28" t="str">
        <f>MID(AMI_Display!F90,SEARCH("-",AMI_Display!F90)+2,LEN(AMI_Display!F90)-SEARCH("-",AMI_Display!F90)+1)</f>
        <v>92,717</v>
      </c>
      <c r="G90" s="28" t="str">
        <f>MID(AMI_Display!G90,SEARCH("-",AMI_Display!G90)+2,LEN(AMI_Display!G90)-SEARCH("-",AMI_Display!G90)+1)</f>
        <v>115,896</v>
      </c>
      <c r="H90" s="29">
        <f t="shared" si="3"/>
        <v>115897</v>
      </c>
      <c r="I90" s="27" t="str">
        <f>RIGHT(AMI_Display!I90,LEN(AMI_Display!I90)-2)</f>
        <v>579</v>
      </c>
      <c r="J90" s="28" t="str">
        <f>MID(AMI_Display!J90,SEARCH("-",AMI_Display!J90)+2,LEN(AMI_Display!J90)-SEARCH("-",AMI_Display!J90)+1)</f>
        <v>966</v>
      </c>
      <c r="K90" s="28" t="str">
        <f>MID(AMI_Display!K90,SEARCH("-",AMI_Display!K90)+2,LEN(AMI_Display!K90)-SEARCH("-",AMI_Display!K90)+1)</f>
        <v>1,545</v>
      </c>
      <c r="L90" s="28" t="str">
        <f>MID(AMI_Display!L90,SEARCH("-",AMI_Display!L90)+2,LEN(AMI_Display!L90)-SEARCH("-",AMI_Display!L90)+1)</f>
        <v>2,318</v>
      </c>
      <c r="M90" s="28" t="str">
        <f>MID(AMI_Display!M90,SEARCH("-",AMI_Display!M90)+2,LEN(AMI_Display!M90)-SEARCH("-",AMI_Display!M90)+1)</f>
        <v>2,897</v>
      </c>
      <c r="N90" s="29">
        <f t="shared" si="4"/>
        <v>2898</v>
      </c>
      <c r="O90" s="27" t="str">
        <f>RIGHT(AMI_Display!O90,LEN(AMI_Display!O90)-2)</f>
        <v>75,176</v>
      </c>
      <c r="P90" s="28" t="str">
        <f>MID(AMI_Display!P90,SEARCH("-",AMI_Display!P90)+2,LEN(AMI_Display!P90)-SEARCH("-",AMI_Display!P90)+1)</f>
        <v>125,293</v>
      </c>
      <c r="Q90" s="28" t="str">
        <f>MID(AMI_Display!Q90,SEARCH("-",AMI_Display!Q90)+2,LEN(AMI_Display!Q90)-SEARCH("-",AMI_Display!Q90)+1)</f>
        <v>200,469</v>
      </c>
      <c r="R90" s="28" t="str">
        <f>MID(AMI_Display!R90,SEARCH("-",AMI_Display!R90)+2,LEN(AMI_Display!R90)-SEARCH("-",AMI_Display!R90)+1)</f>
        <v>300,703</v>
      </c>
      <c r="S90" s="28" t="str">
        <f>MID(AMI_Display!S90,SEARCH("-",AMI_Display!S90)+2,LEN(AMI_Display!S90)-SEARCH("-",AMI_Display!S90)+1)</f>
        <v>375,879</v>
      </c>
      <c r="T90" s="29">
        <f t="shared" si="5"/>
        <v>375880</v>
      </c>
      <c r="U90" s="19">
        <v>318</v>
      </c>
      <c r="V90" s="18">
        <v>107</v>
      </c>
      <c r="W90" s="17">
        <v>7</v>
      </c>
      <c r="X90" s="17">
        <v>73</v>
      </c>
      <c r="Y90" s="17">
        <v>2</v>
      </c>
      <c r="Z90" s="16">
        <v>16</v>
      </c>
      <c r="AA90" s="19">
        <v>311</v>
      </c>
      <c r="AB90" s="18">
        <v>195</v>
      </c>
      <c r="AC90" s="17">
        <v>157</v>
      </c>
      <c r="AD90" s="17">
        <v>218</v>
      </c>
      <c r="AE90" s="17">
        <v>6</v>
      </c>
      <c r="AF90" s="16">
        <v>17</v>
      </c>
      <c r="AG90" s="25">
        <f>SUM(U90:Z90)</f>
        <v>523</v>
      </c>
      <c r="AH90" s="25">
        <f>SUM(AA90:AF90)</f>
        <v>904</v>
      </c>
    </row>
    <row r="91" spans="1:34" x14ac:dyDescent="0.2">
      <c r="A91" s="8" t="s">
        <v>69</v>
      </c>
      <c r="B91" s="7" t="s">
        <v>68</v>
      </c>
      <c r="C91" s="27" t="str">
        <f>RIGHT(AMI_Display!C91,LEN(AMI_Display!C91)-2)</f>
        <v>29,492</v>
      </c>
      <c r="D91" s="28" t="str">
        <f>MID(AMI_Display!D91,SEARCH("-",AMI_Display!D91)+2,LEN(AMI_Display!D91)-SEARCH("-",AMI_Display!D91)+1)</f>
        <v>49,153</v>
      </c>
      <c r="E91" s="28" t="str">
        <f>MID(AMI_Display!E91,SEARCH("-",AMI_Display!E91)+2,LEN(AMI_Display!E91)-SEARCH("-",AMI_Display!E91)+1)</f>
        <v>78,645</v>
      </c>
      <c r="F91" s="28" t="str">
        <f>MID(AMI_Display!F91,SEARCH("-",AMI_Display!F91)+2,LEN(AMI_Display!F91)-SEARCH("-",AMI_Display!F91)+1)</f>
        <v>117,967</v>
      </c>
      <c r="G91" s="28" t="str">
        <f>MID(AMI_Display!G91,SEARCH("-",AMI_Display!G91)+2,LEN(AMI_Display!G91)-SEARCH("-",AMI_Display!G91)+1)</f>
        <v>147,459</v>
      </c>
      <c r="H91" s="29">
        <f t="shared" si="3"/>
        <v>147460</v>
      </c>
      <c r="I91" s="27" t="str">
        <f>RIGHT(AMI_Display!I91,LEN(AMI_Display!I91)-2)</f>
        <v>737</v>
      </c>
      <c r="J91" s="28" t="str">
        <f>MID(AMI_Display!J91,SEARCH("-",AMI_Display!J91)+2,LEN(AMI_Display!J91)-SEARCH("-",AMI_Display!J91)+1)</f>
        <v>1,229</v>
      </c>
      <c r="K91" s="28" t="str">
        <f>MID(AMI_Display!K91,SEARCH("-",AMI_Display!K91)+2,LEN(AMI_Display!K91)-SEARCH("-",AMI_Display!K91)+1)</f>
        <v>1,966</v>
      </c>
      <c r="L91" s="28" t="str">
        <f>MID(AMI_Display!L91,SEARCH("-",AMI_Display!L91)+2,LEN(AMI_Display!L91)-SEARCH("-",AMI_Display!L91)+1)</f>
        <v>2,949</v>
      </c>
      <c r="M91" s="28" t="str">
        <f>MID(AMI_Display!M91,SEARCH("-",AMI_Display!M91)+2,LEN(AMI_Display!M91)-SEARCH("-",AMI_Display!M91)+1)</f>
        <v>3,686</v>
      </c>
      <c r="N91" s="29">
        <f t="shared" si="4"/>
        <v>3687</v>
      </c>
      <c r="O91" s="27" t="str">
        <f>RIGHT(AMI_Display!O91,LEN(AMI_Display!O91)-2)</f>
        <v>95,649</v>
      </c>
      <c r="P91" s="28" t="str">
        <f>MID(AMI_Display!P91,SEARCH("-",AMI_Display!P91)+2,LEN(AMI_Display!P91)-SEARCH("-",AMI_Display!P91)+1)</f>
        <v>159,415</v>
      </c>
      <c r="Q91" s="28" t="str">
        <f>MID(AMI_Display!Q91,SEARCH("-",AMI_Display!Q91)+2,LEN(AMI_Display!Q91)-SEARCH("-",AMI_Display!Q91)+1)</f>
        <v>255,064</v>
      </c>
      <c r="R91" s="28" t="str">
        <f>MID(AMI_Display!R91,SEARCH("-",AMI_Display!R91)+2,LEN(AMI_Display!R91)-SEARCH("-",AMI_Display!R91)+1)</f>
        <v>382,596</v>
      </c>
      <c r="S91" s="28" t="str">
        <f>MID(AMI_Display!S91,SEARCH("-",AMI_Display!S91)+2,LEN(AMI_Display!S91)-SEARCH("-",AMI_Display!S91)+1)</f>
        <v>478,245</v>
      </c>
      <c r="T91" s="29">
        <f t="shared" si="5"/>
        <v>478246</v>
      </c>
      <c r="U91" s="19">
        <v>548</v>
      </c>
      <c r="V91" s="18">
        <v>306</v>
      </c>
      <c r="W91" s="17">
        <v>83</v>
      </c>
      <c r="X91" s="17">
        <v>7</v>
      </c>
      <c r="Y91" s="17">
        <v>88</v>
      </c>
      <c r="Z91" s="16">
        <v>0</v>
      </c>
      <c r="AA91" s="19">
        <v>351</v>
      </c>
      <c r="AB91" s="18">
        <v>276</v>
      </c>
      <c r="AC91" s="17">
        <v>419</v>
      </c>
      <c r="AD91" s="17">
        <v>429</v>
      </c>
      <c r="AE91" s="17">
        <v>515</v>
      </c>
      <c r="AF91" s="16">
        <v>0</v>
      </c>
      <c r="AG91" s="25">
        <f>SUM(U91:Z91)</f>
        <v>1032</v>
      </c>
      <c r="AH91" s="25">
        <f>SUM(AA91:AF91)</f>
        <v>1990</v>
      </c>
    </row>
    <row r="92" spans="1:34" x14ac:dyDescent="0.2">
      <c r="A92" s="8" t="s">
        <v>67</v>
      </c>
      <c r="B92" s="7" t="s">
        <v>66</v>
      </c>
      <c r="C92" s="27" t="str">
        <f>RIGHT(AMI_Display!C92,LEN(AMI_Display!C92)-2)</f>
        <v>21,737</v>
      </c>
      <c r="D92" s="28" t="str">
        <f>MID(AMI_Display!D92,SEARCH("-",AMI_Display!D92)+2,LEN(AMI_Display!D92)-SEARCH("-",AMI_Display!D92)+1)</f>
        <v>36,228</v>
      </c>
      <c r="E92" s="28" t="str">
        <f>MID(AMI_Display!E92,SEARCH("-",AMI_Display!E92)+2,LEN(AMI_Display!E92)-SEARCH("-",AMI_Display!E92)+1)</f>
        <v>57,965</v>
      </c>
      <c r="F92" s="28" t="str">
        <f>MID(AMI_Display!F92,SEARCH("-",AMI_Display!F92)+2,LEN(AMI_Display!F92)-SEARCH("-",AMI_Display!F92)+1)</f>
        <v>86,947</v>
      </c>
      <c r="G92" s="28" t="str">
        <f>MID(AMI_Display!G92,SEARCH("-",AMI_Display!G92)+2,LEN(AMI_Display!G92)-SEARCH("-",AMI_Display!G92)+1)</f>
        <v>108,684</v>
      </c>
      <c r="H92" s="29">
        <f t="shared" si="3"/>
        <v>108685</v>
      </c>
      <c r="I92" s="27" t="str">
        <f>RIGHT(AMI_Display!I92,LEN(AMI_Display!I92)-2)</f>
        <v>543</v>
      </c>
      <c r="J92" s="28" t="str">
        <f>MID(AMI_Display!J92,SEARCH("-",AMI_Display!J92)+2,LEN(AMI_Display!J92)-SEARCH("-",AMI_Display!J92)+1)</f>
        <v>906</v>
      </c>
      <c r="K92" s="28" t="str">
        <f>MID(AMI_Display!K92,SEARCH("-",AMI_Display!K92)+2,LEN(AMI_Display!K92)-SEARCH("-",AMI_Display!K92)+1)</f>
        <v>1,449</v>
      </c>
      <c r="L92" s="28" t="str">
        <f>MID(AMI_Display!L92,SEARCH("-",AMI_Display!L92)+2,LEN(AMI_Display!L92)-SEARCH("-",AMI_Display!L92)+1)</f>
        <v>2,174</v>
      </c>
      <c r="M92" s="28" t="str">
        <f>MID(AMI_Display!M92,SEARCH("-",AMI_Display!M92)+2,LEN(AMI_Display!M92)-SEARCH("-",AMI_Display!M92)+1)</f>
        <v>2,717</v>
      </c>
      <c r="N92" s="29">
        <f t="shared" si="4"/>
        <v>2718</v>
      </c>
      <c r="O92" s="27" t="str">
        <f>RIGHT(AMI_Display!O92,LEN(AMI_Display!O92)-2)</f>
        <v>70,498</v>
      </c>
      <c r="P92" s="28" t="str">
        <f>MID(AMI_Display!P92,SEARCH("-",AMI_Display!P92)+2,LEN(AMI_Display!P92)-SEARCH("-",AMI_Display!P92)+1)</f>
        <v>117,496</v>
      </c>
      <c r="Q92" s="28" t="str">
        <f>MID(AMI_Display!Q92,SEARCH("-",AMI_Display!Q92)+2,LEN(AMI_Display!Q92)-SEARCH("-",AMI_Display!Q92)+1)</f>
        <v>187,994</v>
      </c>
      <c r="R92" s="28" t="str">
        <f>MID(AMI_Display!R92,SEARCH("-",AMI_Display!R92)+2,LEN(AMI_Display!R92)-SEARCH("-",AMI_Display!R92)+1)</f>
        <v>281,991</v>
      </c>
      <c r="S92" s="28" t="str">
        <f>MID(AMI_Display!S92,SEARCH("-",AMI_Display!S92)+2,LEN(AMI_Display!S92)-SEARCH("-",AMI_Display!S92)+1)</f>
        <v>352,489</v>
      </c>
      <c r="T92" s="29">
        <f t="shared" si="5"/>
        <v>352490</v>
      </c>
      <c r="U92" s="19">
        <v>92</v>
      </c>
      <c r="V92" s="18">
        <v>29</v>
      </c>
      <c r="W92" s="17">
        <v>25</v>
      </c>
      <c r="X92" s="17">
        <v>24</v>
      </c>
      <c r="Y92" s="17">
        <v>0</v>
      </c>
      <c r="Z92" s="16">
        <v>0</v>
      </c>
      <c r="AA92" s="19">
        <v>34</v>
      </c>
      <c r="AB92" s="18">
        <v>45</v>
      </c>
      <c r="AC92" s="17">
        <v>10</v>
      </c>
      <c r="AD92" s="17">
        <v>45</v>
      </c>
      <c r="AE92" s="17">
        <v>17</v>
      </c>
      <c r="AF92" s="16">
        <v>42</v>
      </c>
      <c r="AG92" s="25">
        <f>SUM(U92:Z92)</f>
        <v>170</v>
      </c>
      <c r="AH92" s="25">
        <f>SUM(AA92:AF92)</f>
        <v>193</v>
      </c>
    </row>
    <row r="93" spans="1:34" x14ac:dyDescent="0.2">
      <c r="A93" s="8" t="s">
        <v>65</v>
      </c>
      <c r="B93" s="7" t="s">
        <v>64</v>
      </c>
      <c r="C93" s="27" t="str">
        <f>RIGHT(AMI_Display!C93,LEN(AMI_Display!C93)-2)</f>
        <v>21,098</v>
      </c>
      <c r="D93" s="28" t="str">
        <f>MID(AMI_Display!D93,SEARCH("-",AMI_Display!D93)+2,LEN(AMI_Display!D93)-SEARCH("-",AMI_Display!D93)+1)</f>
        <v>35,163</v>
      </c>
      <c r="E93" s="28" t="str">
        <f>MID(AMI_Display!E93,SEARCH("-",AMI_Display!E93)+2,LEN(AMI_Display!E93)-SEARCH("-",AMI_Display!E93)+1)</f>
        <v>56,261</v>
      </c>
      <c r="F93" s="28" t="str">
        <f>MID(AMI_Display!F93,SEARCH("-",AMI_Display!F93)+2,LEN(AMI_Display!F93)-SEARCH("-",AMI_Display!F93)+1)</f>
        <v>84,391</v>
      </c>
      <c r="G93" s="28" t="str">
        <f>MID(AMI_Display!G93,SEARCH("-",AMI_Display!G93)+2,LEN(AMI_Display!G93)-SEARCH("-",AMI_Display!G93)+1)</f>
        <v>105,489</v>
      </c>
      <c r="H93" s="29">
        <f t="shared" si="3"/>
        <v>105490</v>
      </c>
      <c r="I93" s="27" t="str">
        <f>RIGHT(AMI_Display!I93,LEN(AMI_Display!I93)-2)</f>
        <v>527</v>
      </c>
      <c r="J93" s="28" t="str">
        <f>MID(AMI_Display!J93,SEARCH("-",AMI_Display!J93)+2,LEN(AMI_Display!J93)-SEARCH("-",AMI_Display!J93)+1)</f>
        <v>879</v>
      </c>
      <c r="K93" s="28" t="str">
        <f>MID(AMI_Display!K93,SEARCH("-",AMI_Display!K93)+2,LEN(AMI_Display!K93)-SEARCH("-",AMI_Display!K93)+1)</f>
        <v>1,407</v>
      </c>
      <c r="L93" s="28" t="str">
        <f>MID(AMI_Display!L93,SEARCH("-",AMI_Display!L93)+2,LEN(AMI_Display!L93)-SEARCH("-",AMI_Display!L93)+1)</f>
        <v>2,110</v>
      </c>
      <c r="M93" s="28" t="str">
        <f>MID(AMI_Display!M93,SEARCH("-",AMI_Display!M93)+2,LEN(AMI_Display!M93)-SEARCH("-",AMI_Display!M93)+1)</f>
        <v>2,637</v>
      </c>
      <c r="N93" s="29">
        <f t="shared" si="4"/>
        <v>2638</v>
      </c>
      <c r="O93" s="27" t="str">
        <f>RIGHT(AMI_Display!O93,LEN(AMI_Display!O93)-2)</f>
        <v>68,425</v>
      </c>
      <c r="P93" s="28" t="str">
        <f>MID(AMI_Display!P93,SEARCH("-",AMI_Display!P93)+2,LEN(AMI_Display!P93)-SEARCH("-",AMI_Display!P93)+1)</f>
        <v>114,042</v>
      </c>
      <c r="Q93" s="28" t="str">
        <f>MID(AMI_Display!Q93,SEARCH("-",AMI_Display!Q93)+2,LEN(AMI_Display!Q93)-SEARCH("-",AMI_Display!Q93)+1)</f>
        <v>182,467</v>
      </c>
      <c r="R93" s="28" t="str">
        <f>MID(AMI_Display!R93,SEARCH("-",AMI_Display!R93)+2,LEN(AMI_Display!R93)-SEARCH("-",AMI_Display!R93)+1)</f>
        <v>273,701</v>
      </c>
      <c r="S93" s="28" t="str">
        <f>MID(AMI_Display!S93,SEARCH("-",AMI_Display!S93)+2,LEN(AMI_Display!S93)-SEARCH("-",AMI_Display!S93)+1)</f>
        <v>342,126</v>
      </c>
      <c r="T93" s="29">
        <f t="shared" si="5"/>
        <v>342127</v>
      </c>
      <c r="U93" s="19">
        <v>129</v>
      </c>
      <c r="V93" s="18">
        <v>46</v>
      </c>
      <c r="W93" s="17">
        <v>65</v>
      </c>
      <c r="X93" s="17">
        <v>67</v>
      </c>
      <c r="Y93" s="17">
        <v>35</v>
      </c>
      <c r="Z93" s="16">
        <v>34</v>
      </c>
      <c r="AA93" s="19">
        <v>69</v>
      </c>
      <c r="AB93" s="18">
        <v>30</v>
      </c>
      <c r="AC93" s="17">
        <v>104</v>
      </c>
      <c r="AD93" s="17">
        <v>77</v>
      </c>
      <c r="AE93" s="17">
        <v>100</v>
      </c>
      <c r="AF93" s="16">
        <v>116</v>
      </c>
      <c r="AG93" s="25">
        <f>SUM(U93:Z93)</f>
        <v>376</v>
      </c>
      <c r="AH93" s="25">
        <f>SUM(AA93:AF93)</f>
        <v>496</v>
      </c>
    </row>
    <row r="94" spans="1:34" x14ac:dyDescent="0.2">
      <c r="A94" s="8" t="s">
        <v>63</v>
      </c>
      <c r="B94" s="7" t="s">
        <v>62</v>
      </c>
      <c r="C94" s="27" t="str">
        <f>RIGHT(AMI_Display!C94,LEN(AMI_Display!C94)-2)</f>
        <v>30,445</v>
      </c>
      <c r="D94" s="28" t="str">
        <f>MID(AMI_Display!D94,SEARCH("-",AMI_Display!D94)+2,LEN(AMI_Display!D94)-SEARCH("-",AMI_Display!D94)+1)</f>
        <v>50,742</v>
      </c>
      <c r="E94" s="28" t="str">
        <f>MID(AMI_Display!E94,SEARCH("-",AMI_Display!E94)+2,LEN(AMI_Display!E94)-SEARCH("-",AMI_Display!E94)+1)</f>
        <v>81,187</v>
      </c>
      <c r="F94" s="28" t="str">
        <f>MID(AMI_Display!F94,SEARCH("-",AMI_Display!F94)+2,LEN(AMI_Display!F94)-SEARCH("-",AMI_Display!F94)+1)</f>
        <v>121,781</v>
      </c>
      <c r="G94" s="28" t="str">
        <f>MID(AMI_Display!G94,SEARCH("-",AMI_Display!G94)+2,LEN(AMI_Display!G94)-SEARCH("-",AMI_Display!G94)+1)</f>
        <v>152,226</v>
      </c>
      <c r="H94" s="29">
        <f t="shared" si="3"/>
        <v>152227</v>
      </c>
      <c r="I94" s="27" t="str">
        <f>RIGHT(AMI_Display!I94,LEN(AMI_Display!I94)-2)</f>
        <v>761</v>
      </c>
      <c r="J94" s="28" t="str">
        <f>MID(AMI_Display!J94,SEARCH("-",AMI_Display!J94)+2,LEN(AMI_Display!J94)-SEARCH("-",AMI_Display!J94)+1)</f>
        <v>1,269</v>
      </c>
      <c r="K94" s="28" t="str">
        <f>MID(AMI_Display!K94,SEARCH("-",AMI_Display!K94)+2,LEN(AMI_Display!K94)-SEARCH("-",AMI_Display!K94)+1)</f>
        <v>2,030</v>
      </c>
      <c r="L94" s="28" t="str">
        <f>MID(AMI_Display!L94,SEARCH("-",AMI_Display!L94)+2,LEN(AMI_Display!L94)-SEARCH("-",AMI_Display!L94)+1)</f>
        <v>3,045</v>
      </c>
      <c r="M94" s="28" t="str">
        <f>MID(AMI_Display!M94,SEARCH("-",AMI_Display!M94)+2,LEN(AMI_Display!M94)-SEARCH("-",AMI_Display!M94)+1)</f>
        <v>3,806</v>
      </c>
      <c r="N94" s="29">
        <f t="shared" si="4"/>
        <v>3807</v>
      </c>
      <c r="O94" s="27" t="str">
        <f>RIGHT(AMI_Display!O94,LEN(AMI_Display!O94)-2)</f>
        <v>98,741</v>
      </c>
      <c r="P94" s="28" t="str">
        <f>MID(AMI_Display!P94,SEARCH("-",AMI_Display!P94)+2,LEN(AMI_Display!P94)-SEARCH("-",AMI_Display!P94)+1)</f>
        <v>164,569</v>
      </c>
      <c r="Q94" s="28" t="str">
        <f>MID(AMI_Display!Q94,SEARCH("-",AMI_Display!Q94)+2,LEN(AMI_Display!Q94)-SEARCH("-",AMI_Display!Q94)+1)</f>
        <v>263,310</v>
      </c>
      <c r="R94" s="28" t="str">
        <f>MID(AMI_Display!R94,SEARCH("-",AMI_Display!R94)+2,LEN(AMI_Display!R94)-SEARCH("-",AMI_Display!R94)+1)</f>
        <v>394,965</v>
      </c>
      <c r="S94" s="28" t="str">
        <f>MID(AMI_Display!S94,SEARCH("-",AMI_Display!S94)+2,LEN(AMI_Display!S94)-SEARCH("-",AMI_Display!S94)+1)</f>
        <v>493,706</v>
      </c>
      <c r="T94" s="29">
        <f t="shared" si="5"/>
        <v>493707</v>
      </c>
      <c r="U94" s="19">
        <v>251</v>
      </c>
      <c r="V94" s="18">
        <v>147</v>
      </c>
      <c r="W94" s="17">
        <v>22</v>
      </c>
      <c r="X94" s="17">
        <v>14</v>
      </c>
      <c r="Y94" s="17">
        <v>101</v>
      </c>
      <c r="Z94" s="16">
        <v>64</v>
      </c>
      <c r="AA94" s="19">
        <v>88</v>
      </c>
      <c r="AB94" s="18">
        <v>305</v>
      </c>
      <c r="AC94" s="17">
        <v>612</v>
      </c>
      <c r="AD94" s="17">
        <v>1014</v>
      </c>
      <c r="AE94" s="17">
        <v>631</v>
      </c>
      <c r="AF94" s="16">
        <v>48</v>
      </c>
      <c r="AG94" s="25">
        <f>SUM(U94:Z94)</f>
        <v>599</v>
      </c>
      <c r="AH94" s="25">
        <f>SUM(AA94:AF94)</f>
        <v>2698</v>
      </c>
    </row>
    <row r="95" spans="1:34" x14ac:dyDescent="0.2">
      <c r="A95" s="8" t="s">
        <v>61</v>
      </c>
      <c r="B95" s="7" t="s">
        <v>60</v>
      </c>
      <c r="C95" s="27" t="str">
        <f>RIGHT(AMI_Display!C95,LEN(AMI_Display!C95)-2)</f>
        <v>21,710</v>
      </c>
      <c r="D95" s="28" t="str">
        <f>MID(AMI_Display!D95,SEARCH("-",AMI_Display!D95)+2,LEN(AMI_Display!D95)-SEARCH("-",AMI_Display!D95)+1)</f>
        <v>36,184</v>
      </c>
      <c r="E95" s="28" t="str">
        <f>MID(AMI_Display!E95,SEARCH("-",AMI_Display!E95)+2,LEN(AMI_Display!E95)-SEARCH("-",AMI_Display!E95)+1)</f>
        <v>57,894</v>
      </c>
      <c r="F95" s="28" t="str">
        <f>MID(AMI_Display!F95,SEARCH("-",AMI_Display!F95)+2,LEN(AMI_Display!F95)-SEARCH("-",AMI_Display!F95)+1)</f>
        <v>86,842</v>
      </c>
      <c r="G95" s="28" t="str">
        <f>MID(AMI_Display!G95,SEARCH("-",AMI_Display!G95)+2,LEN(AMI_Display!G95)-SEARCH("-",AMI_Display!G95)+1)</f>
        <v>108,552</v>
      </c>
      <c r="H95" s="29">
        <f t="shared" si="3"/>
        <v>108553</v>
      </c>
      <c r="I95" s="27" t="str">
        <f>RIGHT(AMI_Display!I95,LEN(AMI_Display!I95)-2)</f>
        <v>543</v>
      </c>
      <c r="J95" s="28" t="str">
        <f>MID(AMI_Display!J95,SEARCH("-",AMI_Display!J95)+2,LEN(AMI_Display!J95)-SEARCH("-",AMI_Display!J95)+1)</f>
        <v>905</v>
      </c>
      <c r="K95" s="28" t="str">
        <f>MID(AMI_Display!K95,SEARCH("-",AMI_Display!K95)+2,LEN(AMI_Display!K95)-SEARCH("-",AMI_Display!K95)+1)</f>
        <v>1,447</v>
      </c>
      <c r="L95" s="28" t="str">
        <f>MID(AMI_Display!L95,SEARCH("-",AMI_Display!L95)+2,LEN(AMI_Display!L95)-SEARCH("-",AMI_Display!L95)+1)</f>
        <v>2,171</v>
      </c>
      <c r="M95" s="28" t="str">
        <f>MID(AMI_Display!M95,SEARCH("-",AMI_Display!M95)+2,LEN(AMI_Display!M95)-SEARCH("-",AMI_Display!M95)+1)</f>
        <v>2,714</v>
      </c>
      <c r="N95" s="29">
        <f t="shared" si="4"/>
        <v>2715</v>
      </c>
      <c r="O95" s="27" t="str">
        <f>RIGHT(AMI_Display!O95,LEN(AMI_Display!O95)-2)</f>
        <v>70,412</v>
      </c>
      <c r="P95" s="28" t="str">
        <f>MID(AMI_Display!P95,SEARCH("-",AMI_Display!P95)+2,LEN(AMI_Display!P95)-SEARCH("-",AMI_Display!P95)+1)</f>
        <v>117,354</v>
      </c>
      <c r="Q95" s="28" t="str">
        <f>MID(AMI_Display!Q95,SEARCH("-",AMI_Display!Q95)+2,LEN(AMI_Display!Q95)-SEARCH("-",AMI_Display!Q95)+1)</f>
        <v>187,766</v>
      </c>
      <c r="R95" s="28" t="str">
        <f>MID(AMI_Display!R95,SEARCH("-",AMI_Display!R95)+2,LEN(AMI_Display!R95)-SEARCH("-",AMI_Display!R95)+1)</f>
        <v>281,648</v>
      </c>
      <c r="S95" s="28" t="str">
        <f>MID(AMI_Display!S95,SEARCH("-",AMI_Display!S95)+2,LEN(AMI_Display!S95)-SEARCH("-",AMI_Display!S95)+1)</f>
        <v>352,061</v>
      </c>
      <c r="T95" s="29">
        <f t="shared" si="5"/>
        <v>352062</v>
      </c>
      <c r="U95" s="19">
        <v>76</v>
      </c>
      <c r="V95" s="18">
        <v>35</v>
      </c>
      <c r="W95" s="17">
        <v>93</v>
      </c>
      <c r="X95" s="17">
        <v>11</v>
      </c>
      <c r="Y95" s="17">
        <v>7</v>
      </c>
      <c r="Z95" s="16">
        <v>17</v>
      </c>
      <c r="AA95" s="19">
        <v>47</v>
      </c>
      <c r="AB95" s="18">
        <v>36</v>
      </c>
      <c r="AC95" s="17">
        <v>19</v>
      </c>
      <c r="AD95" s="17">
        <v>27</v>
      </c>
      <c r="AE95" s="17">
        <v>51</v>
      </c>
      <c r="AF95" s="16">
        <v>50</v>
      </c>
      <c r="AG95" s="25">
        <f>SUM(U95:Z95)</f>
        <v>239</v>
      </c>
      <c r="AH95" s="25">
        <f>SUM(AA95:AF95)</f>
        <v>230</v>
      </c>
    </row>
    <row r="96" spans="1:34" x14ac:dyDescent="0.2">
      <c r="A96" s="8" t="s">
        <v>59</v>
      </c>
      <c r="B96" s="7" t="s">
        <v>58</v>
      </c>
      <c r="C96" s="27" t="str">
        <f>RIGHT(AMI_Display!C96,LEN(AMI_Display!C96)-2)</f>
        <v>22,076</v>
      </c>
      <c r="D96" s="28" t="str">
        <f>MID(AMI_Display!D96,SEARCH("-",AMI_Display!D96)+2,LEN(AMI_Display!D96)-SEARCH("-",AMI_Display!D96)+1)</f>
        <v>36,793</v>
      </c>
      <c r="E96" s="28" t="str">
        <f>MID(AMI_Display!E96,SEARCH("-",AMI_Display!E96)+2,LEN(AMI_Display!E96)-SEARCH("-",AMI_Display!E96)+1)</f>
        <v>58,869</v>
      </c>
      <c r="F96" s="28" t="str">
        <f>MID(AMI_Display!F96,SEARCH("-",AMI_Display!F96)+2,LEN(AMI_Display!F96)-SEARCH("-",AMI_Display!F96)+1)</f>
        <v>88,303</v>
      </c>
      <c r="G96" s="28" t="str">
        <f>MID(AMI_Display!G96,SEARCH("-",AMI_Display!G96)+2,LEN(AMI_Display!G96)-SEARCH("-",AMI_Display!G96)+1)</f>
        <v>110,379</v>
      </c>
      <c r="H96" s="29">
        <f t="shared" si="3"/>
        <v>110380</v>
      </c>
      <c r="I96" s="27" t="str">
        <f>RIGHT(AMI_Display!I96,LEN(AMI_Display!I96)-2)</f>
        <v>552</v>
      </c>
      <c r="J96" s="28" t="str">
        <f>MID(AMI_Display!J96,SEARCH("-",AMI_Display!J96)+2,LEN(AMI_Display!J96)-SEARCH("-",AMI_Display!J96)+1)</f>
        <v>920</v>
      </c>
      <c r="K96" s="28" t="str">
        <f>MID(AMI_Display!K96,SEARCH("-",AMI_Display!K96)+2,LEN(AMI_Display!K96)-SEARCH("-",AMI_Display!K96)+1)</f>
        <v>1,472</v>
      </c>
      <c r="L96" s="28" t="str">
        <f>MID(AMI_Display!L96,SEARCH("-",AMI_Display!L96)+2,LEN(AMI_Display!L96)-SEARCH("-",AMI_Display!L96)+1)</f>
        <v>2,208</v>
      </c>
      <c r="M96" s="28" t="str">
        <f>MID(AMI_Display!M96,SEARCH("-",AMI_Display!M96)+2,LEN(AMI_Display!M96)-SEARCH("-",AMI_Display!M96)+1)</f>
        <v>2,759</v>
      </c>
      <c r="N96" s="29">
        <f t="shared" si="4"/>
        <v>2760</v>
      </c>
      <c r="O96" s="27" t="str">
        <f>RIGHT(AMI_Display!O96,LEN(AMI_Display!O96)-2)</f>
        <v>71,597</v>
      </c>
      <c r="P96" s="28" t="str">
        <f>MID(AMI_Display!P96,SEARCH("-",AMI_Display!P96)+2,LEN(AMI_Display!P96)-SEARCH("-",AMI_Display!P96)+1)</f>
        <v>119,329</v>
      </c>
      <c r="Q96" s="28" t="str">
        <f>MID(AMI_Display!Q96,SEARCH("-",AMI_Display!Q96)+2,LEN(AMI_Display!Q96)-SEARCH("-",AMI_Display!Q96)+1)</f>
        <v>190,926</v>
      </c>
      <c r="R96" s="28" t="str">
        <f>MID(AMI_Display!R96,SEARCH("-",AMI_Display!R96)+2,LEN(AMI_Display!R96)-SEARCH("-",AMI_Display!R96)+1)</f>
        <v>286,389</v>
      </c>
      <c r="S96" s="28" t="str">
        <f>MID(AMI_Display!S96,SEARCH("-",AMI_Display!S96)+2,LEN(AMI_Display!S96)-SEARCH("-",AMI_Display!S96)+1)</f>
        <v>357,986</v>
      </c>
      <c r="T96" s="29">
        <f t="shared" si="5"/>
        <v>357987</v>
      </c>
      <c r="U96" s="19">
        <v>38</v>
      </c>
      <c r="V96" s="18">
        <v>1</v>
      </c>
      <c r="W96" s="17">
        <v>0</v>
      </c>
      <c r="X96" s="17">
        <v>2</v>
      </c>
      <c r="Y96" s="17">
        <v>0</v>
      </c>
      <c r="Z96" s="16">
        <v>0</v>
      </c>
      <c r="AA96" s="19">
        <v>1</v>
      </c>
      <c r="AB96" s="18">
        <v>6</v>
      </c>
      <c r="AC96" s="17">
        <v>6</v>
      </c>
      <c r="AD96" s="17">
        <v>24</v>
      </c>
      <c r="AE96" s="17">
        <v>6</v>
      </c>
      <c r="AF96" s="16">
        <v>0</v>
      </c>
      <c r="AG96" s="25">
        <f>SUM(U96:Z96)</f>
        <v>41</v>
      </c>
      <c r="AH96" s="25">
        <f>SUM(AA96:AF96)</f>
        <v>43</v>
      </c>
    </row>
    <row r="97" spans="1:34" x14ac:dyDescent="0.2">
      <c r="A97" s="8" t="s">
        <v>57</v>
      </c>
      <c r="B97" s="7" t="s">
        <v>56</v>
      </c>
      <c r="C97" s="27" t="str">
        <f>RIGHT(AMI_Display!C97,LEN(AMI_Display!C97)-2)</f>
        <v>36,503</v>
      </c>
      <c r="D97" s="28" t="str">
        <f>MID(AMI_Display!D97,SEARCH("-",AMI_Display!D97)+2,LEN(AMI_Display!D97)-SEARCH("-",AMI_Display!D97)+1)</f>
        <v>60,838</v>
      </c>
      <c r="E97" s="28" t="str">
        <f>MID(AMI_Display!E97,SEARCH("-",AMI_Display!E97)+2,LEN(AMI_Display!E97)-SEARCH("-",AMI_Display!E97)+1)</f>
        <v>97,341</v>
      </c>
      <c r="F97" s="28" t="str">
        <f>MID(AMI_Display!F97,SEARCH("-",AMI_Display!F97)+2,LEN(AMI_Display!F97)-SEARCH("-",AMI_Display!F97)+1)</f>
        <v>146,011</v>
      </c>
      <c r="G97" s="28" t="str">
        <f>MID(AMI_Display!G97,SEARCH("-",AMI_Display!G97)+2,LEN(AMI_Display!G97)-SEARCH("-",AMI_Display!G97)+1)</f>
        <v>182,514</v>
      </c>
      <c r="H97" s="29">
        <f t="shared" si="3"/>
        <v>182515</v>
      </c>
      <c r="I97" s="27" t="str">
        <f>RIGHT(AMI_Display!I97,LEN(AMI_Display!I97)-2)</f>
        <v>913</v>
      </c>
      <c r="J97" s="28" t="str">
        <f>MID(AMI_Display!J97,SEARCH("-",AMI_Display!J97)+2,LEN(AMI_Display!J97)-SEARCH("-",AMI_Display!J97)+1)</f>
        <v>1,521</v>
      </c>
      <c r="K97" s="28" t="str">
        <f>MID(AMI_Display!K97,SEARCH("-",AMI_Display!K97)+2,LEN(AMI_Display!K97)-SEARCH("-",AMI_Display!K97)+1)</f>
        <v>2,434</v>
      </c>
      <c r="L97" s="28" t="str">
        <f>MID(AMI_Display!L97,SEARCH("-",AMI_Display!L97)+2,LEN(AMI_Display!L97)-SEARCH("-",AMI_Display!L97)+1)</f>
        <v>3,650</v>
      </c>
      <c r="M97" s="28" t="str">
        <f>MID(AMI_Display!M97,SEARCH("-",AMI_Display!M97)+2,LEN(AMI_Display!M97)-SEARCH("-",AMI_Display!M97)+1)</f>
        <v>4,563</v>
      </c>
      <c r="N97" s="29">
        <f t="shared" si="4"/>
        <v>4564</v>
      </c>
      <c r="O97" s="27" t="str">
        <f>RIGHT(AMI_Display!O97,LEN(AMI_Display!O97)-2)</f>
        <v>118,387</v>
      </c>
      <c r="P97" s="28" t="str">
        <f>MID(AMI_Display!P97,SEARCH("-",AMI_Display!P97)+2,LEN(AMI_Display!P97)-SEARCH("-",AMI_Display!P97)+1)</f>
        <v>197,312</v>
      </c>
      <c r="Q97" s="28" t="str">
        <f>MID(AMI_Display!Q97,SEARCH("-",AMI_Display!Q97)+2,LEN(AMI_Display!Q97)-SEARCH("-",AMI_Display!Q97)+1)</f>
        <v>315,700</v>
      </c>
      <c r="R97" s="28" t="str">
        <f>MID(AMI_Display!R97,SEARCH("-",AMI_Display!R97)+2,LEN(AMI_Display!R97)-SEARCH("-",AMI_Display!R97)+1)</f>
        <v>473,550</v>
      </c>
      <c r="S97" s="28" t="str">
        <f>MID(AMI_Display!S97,SEARCH("-",AMI_Display!S97)+2,LEN(AMI_Display!S97)-SEARCH("-",AMI_Display!S97)+1)</f>
        <v>591,937</v>
      </c>
      <c r="T97" s="29">
        <f t="shared" si="5"/>
        <v>591938</v>
      </c>
      <c r="U97" s="19">
        <v>192</v>
      </c>
      <c r="V97" s="18">
        <v>21</v>
      </c>
      <c r="W97" s="17">
        <v>70</v>
      </c>
      <c r="X97" s="17">
        <v>32</v>
      </c>
      <c r="Y97" s="17">
        <v>0</v>
      </c>
      <c r="Z97" s="16">
        <v>0</v>
      </c>
      <c r="AA97" s="19">
        <v>117</v>
      </c>
      <c r="AB97" s="18">
        <v>102</v>
      </c>
      <c r="AC97" s="17">
        <v>131</v>
      </c>
      <c r="AD97" s="17">
        <v>230</v>
      </c>
      <c r="AE97" s="17">
        <v>0</v>
      </c>
      <c r="AF97" s="16">
        <v>0</v>
      </c>
      <c r="AG97" s="25">
        <f>SUM(U97:Z97)</f>
        <v>315</v>
      </c>
      <c r="AH97" s="25">
        <f>SUM(AA97:AF97)</f>
        <v>580</v>
      </c>
    </row>
    <row r="98" spans="1:34" x14ac:dyDescent="0.2">
      <c r="A98" s="8" t="s">
        <v>54</v>
      </c>
      <c r="B98" s="7" t="s">
        <v>53</v>
      </c>
      <c r="C98" s="27" t="str">
        <f>RIGHT(AMI_Display!C98,LEN(AMI_Display!C98)-2)</f>
        <v>21,553</v>
      </c>
      <c r="D98" s="28" t="str">
        <f>MID(AMI_Display!D98,SEARCH("-",AMI_Display!D98)+2,LEN(AMI_Display!D98)-SEARCH("-",AMI_Display!D98)+1)</f>
        <v>35,922</v>
      </c>
      <c r="E98" s="28" t="str">
        <f>MID(AMI_Display!E98,SEARCH("-",AMI_Display!E98)+2,LEN(AMI_Display!E98)-SEARCH("-",AMI_Display!E98)+1)</f>
        <v>57,475</v>
      </c>
      <c r="F98" s="28" t="str">
        <f>MID(AMI_Display!F98,SEARCH("-",AMI_Display!F98)+2,LEN(AMI_Display!F98)-SEARCH("-",AMI_Display!F98)+1)</f>
        <v>86,213</v>
      </c>
      <c r="G98" s="28" t="str">
        <f>MID(AMI_Display!G98,SEARCH("-",AMI_Display!G98)+2,LEN(AMI_Display!G98)-SEARCH("-",AMI_Display!G98)+1)</f>
        <v>107,766</v>
      </c>
      <c r="H98" s="29">
        <f t="shared" si="3"/>
        <v>107767</v>
      </c>
      <c r="I98" s="27" t="str">
        <f>RIGHT(AMI_Display!I98,LEN(AMI_Display!I98)-2)</f>
        <v>539</v>
      </c>
      <c r="J98" s="28" t="str">
        <f>MID(AMI_Display!J98,SEARCH("-",AMI_Display!J98)+2,LEN(AMI_Display!J98)-SEARCH("-",AMI_Display!J98)+1)</f>
        <v>898</v>
      </c>
      <c r="K98" s="28" t="str">
        <f>MID(AMI_Display!K98,SEARCH("-",AMI_Display!K98)+2,LEN(AMI_Display!K98)-SEARCH("-",AMI_Display!K98)+1)</f>
        <v>1,437</v>
      </c>
      <c r="L98" s="28" t="str">
        <f>MID(AMI_Display!L98,SEARCH("-",AMI_Display!L98)+2,LEN(AMI_Display!L98)-SEARCH("-",AMI_Display!L98)+1)</f>
        <v>2,155</v>
      </c>
      <c r="M98" s="28" t="str">
        <f>MID(AMI_Display!M98,SEARCH("-",AMI_Display!M98)+2,LEN(AMI_Display!M98)-SEARCH("-",AMI_Display!M98)+1)</f>
        <v>2,694</v>
      </c>
      <c r="N98" s="29">
        <f t="shared" si="4"/>
        <v>2695</v>
      </c>
      <c r="O98" s="27" t="str">
        <f>RIGHT(AMI_Display!O98,LEN(AMI_Display!O98)-2)</f>
        <v>69,902</v>
      </c>
      <c r="P98" s="28" t="str">
        <f>MID(AMI_Display!P98,SEARCH("-",AMI_Display!P98)+2,LEN(AMI_Display!P98)-SEARCH("-",AMI_Display!P98)+1)</f>
        <v>116,504</v>
      </c>
      <c r="Q98" s="28" t="str">
        <f>MID(AMI_Display!Q98,SEARCH("-",AMI_Display!Q98)+2,LEN(AMI_Display!Q98)-SEARCH("-",AMI_Display!Q98)+1)</f>
        <v>186,406</v>
      </c>
      <c r="R98" s="28" t="str">
        <f>MID(AMI_Display!R98,SEARCH("-",AMI_Display!R98)+2,LEN(AMI_Display!R98)-SEARCH("-",AMI_Display!R98)+1)</f>
        <v>279,609</v>
      </c>
      <c r="S98" s="28" t="str">
        <f>MID(AMI_Display!S98,SEARCH("-",AMI_Display!S98)+2,LEN(AMI_Display!S98)-SEARCH("-",AMI_Display!S98)+1)</f>
        <v>349,511</v>
      </c>
      <c r="T98" s="29">
        <f t="shared" si="5"/>
        <v>349512</v>
      </c>
      <c r="U98" s="19">
        <v>282</v>
      </c>
      <c r="V98" s="18">
        <v>116</v>
      </c>
      <c r="W98" s="17">
        <v>3</v>
      </c>
      <c r="X98" s="17">
        <v>34</v>
      </c>
      <c r="Y98" s="17">
        <v>41</v>
      </c>
      <c r="Z98" s="16">
        <v>66</v>
      </c>
      <c r="AA98" s="19">
        <v>147</v>
      </c>
      <c r="AB98" s="18">
        <v>150</v>
      </c>
      <c r="AC98" s="17">
        <v>153</v>
      </c>
      <c r="AD98" s="17">
        <v>146</v>
      </c>
      <c r="AE98" s="17">
        <v>131</v>
      </c>
      <c r="AF98" s="16">
        <v>145</v>
      </c>
      <c r="AG98" s="25">
        <f>SUM(U98:Z98)</f>
        <v>542</v>
      </c>
      <c r="AH98" s="25">
        <f>SUM(AA98:AF98)</f>
        <v>872</v>
      </c>
    </row>
    <row r="99" spans="1:34" x14ac:dyDescent="0.2">
      <c r="A99" s="8" t="s">
        <v>52</v>
      </c>
      <c r="B99" s="7" t="s">
        <v>51</v>
      </c>
      <c r="C99" s="27" t="str">
        <f>RIGHT(AMI_Display!C99,LEN(AMI_Display!C99)-2)</f>
        <v>22,249</v>
      </c>
      <c r="D99" s="28" t="str">
        <f>MID(AMI_Display!D99,SEARCH("-",AMI_Display!D99)+2,LEN(AMI_Display!D99)-SEARCH("-",AMI_Display!D99)+1)</f>
        <v>37,082</v>
      </c>
      <c r="E99" s="28" t="str">
        <f>MID(AMI_Display!E99,SEARCH("-",AMI_Display!E99)+2,LEN(AMI_Display!E99)-SEARCH("-",AMI_Display!E99)+1)</f>
        <v>59,331</v>
      </c>
      <c r="F99" s="28" t="str">
        <f>MID(AMI_Display!F99,SEARCH("-",AMI_Display!F99)+2,LEN(AMI_Display!F99)-SEARCH("-",AMI_Display!F99)+1)</f>
        <v>88,997</v>
      </c>
      <c r="G99" s="28" t="str">
        <f>MID(AMI_Display!G99,SEARCH("-",AMI_Display!G99)+2,LEN(AMI_Display!G99)-SEARCH("-",AMI_Display!G99)+1)</f>
        <v>111,246</v>
      </c>
      <c r="H99" s="29">
        <f t="shared" si="3"/>
        <v>111247</v>
      </c>
      <c r="I99" s="27" t="str">
        <f>RIGHT(AMI_Display!I99,LEN(AMI_Display!I99)-2)</f>
        <v>556</v>
      </c>
      <c r="J99" s="28" t="str">
        <f>MID(AMI_Display!J99,SEARCH("-",AMI_Display!J99)+2,LEN(AMI_Display!J99)-SEARCH("-",AMI_Display!J99)+1)</f>
        <v>927</v>
      </c>
      <c r="K99" s="28" t="str">
        <f>MID(AMI_Display!K99,SEARCH("-",AMI_Display!K99)+2,LEN(AMI_Display!K99)-SEARCH("-",AMI_Display!K99)+1)</f>
        <v>1,483</v>
      </c>
      <c r="L99" s="28" t="str">
        <f>MID(AMI_Display!L99,SEARCH("-",AMI_Display!L99)+2,LEN(AMI_Display!L99)-SEARCH("-",AMI_Display!L99)+1)</f>
        <v>2,225</v>
      </c>
      <c r="M99" s="28" t="str">
        <f>MID(AMI_Display!M99,SEARCH("-",AMI_Display!M99)+2,LEN(AMI_Display!M99)-SEARCH("-",AMI_Display!M99)+1)</f>
        <v>2,781</v>
      </c>
      <c r="N99" s="29">
        <f t="shared" si="4"/>
        <v>2782</v>
      </c>
      <c r="O99" s="27" t="str">
        <f>RIGHT(AMI_Display!O99,LEN(AMI_Display!O99)-2)</f>
        <v>72,160</v>
      </c>
      <c r="P99" s="28" t="str">
        <f>MID(AMI_Display!P99,SEARCH("-",AMI_Display!P99)+2,LEN(AMI_Display!P99)-SEARCH("-",AMI_Display!P99)+1)</f>
        <v>120,266</v>
      </c>
      <c r="Q99" s="28" t="str">
        <f>MID(AMI_Display!Q99,SEARCH("-",AMI_Display!Q99)+2,LEN(AMI_Display!Q99)-SEARCH("-",AMI_Display!Q99)+1)</f>
        <v>192,426</v>
      </c>
      <c r="R99" s="28" t="str">
        <f>MID(AMI_Display!R99,SEARCH("-",AMI_Display!R99)+2,LEN(AMI_Display!R99)-SEARCH("-",AMI_Display!R99)+1)</f>
        <v>288,638</v>
      </c>
      <c r="S99" s="28" t="str">
        <f>MID(AMI_Display!S99,SEARCH("-",AMI_Display!S99)+2,LEN(AMI_Display!S99)-SEARCH("-",AMI_Display!S99)+1)</f>
        <v>360,798</v>
      </c>
      <c r="T99" s="29">
        <f t="shared" si="5"/>
        <v>360799</v>
      </c>
      <c r="U99" s="19">
        <v>647</v>
      </c>
      <c r="V99" s="18">
        <v>15</v>
      </c>
      <c r="W99" s="17">
        <v>147</v>
      </c>
      <c r="X99" s="17">
        <v>81</v>
      </c>
      <c r="Y99" s="17">
        <v>0</v>
      </c>
      <c r="Z99" s="16">
        <v>5</v>
      </c>
      <c r="AA99" s="19">
        <v>415</v>
      </c>
      <c r="AB99" s="18">
        <v>58</v>
      </c>
      <c r="AC99" s="17">
        <v>126</v>
      </c>
      <c r="AD99" s="17">
        <v>160</v>
      </c>
      <c r="AE99" s="17">
        <v>87</v>
      </c>
      <c r="AF99" s="16">
        <v>0</v>
      </c>
      <c r="AG99" s="25">
        <f>SUM(U99:Z99)</f>
        <v>895</v>
      </c>
      <c r="AH99" s="25">
        <f>SUM(AA99:AF99)</f>
        <v>846</v>
      </c>
    </row>
    <row r="100" spans="1:34" x14ac:dyDescent="0.2">
      <c r="A100" s="8" t="s">
        <v>50</v>
      </c>
      <c r="B100" s="7" t="s">
        <v>49</v>
      </c>
      <c r="C100" s="27" t="str">
        <f>RIGHT(AMI_Display!C100,LEN(AMI_Display!C100)-2)</f>
        <v>24,950</v>
      </c>
      <c r="D100" s="28" t="str">
        <f>MID(AMI_Display!D100,SEARCH("-",AMI_Display!D100)+2,LEN(AMI_Display!D100)-SEARCH("-",AMI_Display!D100)+1)</f>
        <v>41,583</v>
      </c>
      <c r="E100" s="28" t="str">
        <f>MID(AMI_Display!E100,SEARCH("-",AMI_Display!E100)+2,LEN(AMI_Display!E100)-SEARCH("-",AMI_Display!E100)+1)</f>
        <v>66,533</v>
      </c>
      <c r="F100" s="28" t="str">
        <f>MID(AMI_Display!F100,SEARCH("-",AMI_Display!F100)+2,LEN(AMI_Display!F100)-SEARCH("-",AMI_Display!F100)+1)</f>
        <v>99,799</v>
      </c>
      <c r="G100" s="28" t="str">
        <f>MID(AMI_Display!G100,SEARCH("-",AMI_Display!G100)+2,LEN(AMI_Display!G100)-SEARCH("-",AMI_Display!G100)+1)</f>
        <v>124,749</v>
      </c>
      <c r="H100" s="29">
        <f t="shared" si="3"/>
        <v>124750</v>
      </c>
      <c r="I100" s="27" t="str">
        <f>RIGHT(AMI_Display!I100,LEN(AMI_Display!I100)-2)</f>
        <v>624</v>
      </c>
      <c r="J100" s="28" t="str">
        <f>MID(AMI_Display!J100,SEARCH("-",AMI_Display!J100)+2,LEN(AMI_Display!J100)-SEARCH("-",AMI_Display!J100)+1)</f>
        <v>1,040</v>
      </c>
      <c r="K100" s="28" t="str">
        <f>MID(AMI_Display!K100,SEARCH("-",AMI_Display!K100)+2,LEN(AMI_Display!K100)-SEARCH("-",AMI_Display!K100)+1)</f>
        <v>1,663</v>
      </c>
      <c r="L100" s="28" t="str">
        <f>MID(AMI_Display!L100,SEARCH("-",AMI_Display!L100)+2,LEN(AMI_Display!L100)-SEARCH("-",AMI_Display!L100)+1)</f>
        <v>2,495</v>
      </c>
      <c r="M100" s="28" t="str">
        <f>MID(AMI_Display!M100,SEARCH("-",AMI_Display!M100)+2,LEN(AMI_Display!M100)-SEARCH("-",AMI_Display!M100)+1)</f>
        <v>3,119</v>
      </c>
      <c r="N100" s="29">
        <f t="shared" si="4"/>
        <v>3120</v>
      </c>
      <c r="O100" s="27" t="str">
        <f>RIGHT(AMI_Display!O100,LEN(AMI_Display!O100)-2)</f>
        <v>80,918</v>
      </c>
      <c r="P100" s="28" t="str">
        <f>MID(AMI_Display!P100,SEARCH("-",AMI_Display!P100)+2,LEN(AMI_Display!P100)-SEARCH("-",AMI_Display!P100)+1)</f>
        <v>134,864</v>
      </c>
      <c r="Q100" s="28" t="str">
        <f>MID(AMI_Display!Q100,SEARCH("-",AMI_Display!Q100)+2,LEN(AMI_Display!Q100)-SEARCH("-",AMI_Display!Q100)+1)</f>
        <v>215,782</v>
      </c>
      <c r="R100" s="28" t="str">
        <f>MID(AMI_Display!R100,SEARCH("-",AMI_Display!R100)+2,LEN(AMI_Display!R100)-SEARCH("-",AMI_Display!R100)+1)</f>
        <v>323,673</v>
      </c>
      <c r="S100" s="28" t="str">
        <f>MID(AMI_Display!S100,SEARCH("-",AMI_Display!S100)+2,LEN(AMI_Display!S100)-SEARCH("-",AMI_Display!S100)+1)</f>
        <v>404,591</v>
      </c>
      <c r="T100" s="29">
        <f t="shared" si="5"/>
        <v>404592</v>
      </c>
      <c r="U100" s="19">
        <v>364</v>
      </c>
      <c r="V100" s="18">
        <v>0</v>
      </c>
      <c r="W100" s="17">
        <v>10</v>
      </c>
      <c r="X100" s="17">
        <v>105</v>
      </c>
      <c r="Y100" s="17">
        <v>0</v>
      </c>
      <c r="Z100" s="16">
        <v>0</v>
      </c>
      <c r="AA100" s="19">
        <v>109</v>
      </c>
      <c r="AB100" s="18">
        <v>70</v>
      </c>
      <c r="AC100" s="17">
        <v>214</v>
      </c>
      <c r="AD100" s="17">
        <v>150</v>
      </c>
      <c r="AE100" s="17">
        <v>2</v>
      </c>
      <c r="AF100" s="16">
        <v>0</v>
      </c>
      <c r="AG100" s="25">
        <f>SUM(U100:Z100)</f>
        <v>479</v>
      </c>
      <c r="AH100" s="25">
        <f>SUM(AA100:AF100)</f>
        <v>545</v>
      </c>
    </row>
    <row r="101" spans="1:34" x14ac:dyDescent="0.2">
      <c r="A101" s="8" t="s">
        <v>48</v>
      </c>
      <c r="B101" s="7" t="s">
        <v>47</v>
      </c>
      <c r="C101" s="27" t="str">
        <f>RIGHT(AMI_Display!C101,LEN(AMI_Display!C101)-2)</f>
        <v>22,357</v>
      </c>
      <c r="D101" s="28" t="str">
        <f>MID(AMI_Display!D101,SEARCH("-",AMI_Display!D101)+2,LEN(AMI_Display!D101)-SEARCH("-",AMI_Display!D101)+1)</f>
        <v>37,261</v>
      </c>
      <c r="E101" s="28" t="str">
        <f>MID(AMI_Display!E101,SEARCH("-",AMI_Display!E101)+2,LEN(AMI_Display!E101)-SEARCH("-",AMI_Display!E101)+1)</f>
        <v>59,618</v>
      </c>
      <c r="F101" s="28" t="str">
        <f>MID(AMI_Display!F101,SEARCH("-",AMI_Display!F101)+2,LEN(AMI_Display!F101)-SEARCH("-",AMI_Display!F101)+1)</f>
        <v>89,426</v>
      </c>
      <c r="G101" s="28" t="str">
        <f>MID(AMI_Display!G101,SEARCH("-",AMI_Display!G101)+2,LEN(AMI_Display!G101)-SEARCH("-",AMI_Display!G101)+1)</f>
        <v>111,783</v>
      </c>
      <c r="H101" s="29">
        <f t="shared" si="3"/>
        <v>111784</v>
      </c>
      <c r="I101" s="27" t="str">
        <f>RIGHT(AMI_Display!I101,LEN(AMI_Display!I101)-2)</f>
        <v>559</v>
      </c>
      <c r="J101" s="28" t="str">
        <f>MID(AMI_Display!J101,SEARCH("-",AMI_Display!J101)+2,LEN(AMI_Display!J101)-SEARCH("-",AMI_Display!J101)+1)</f>
        <v>932</v>
      </c>
      <c r="K101" s="28" t="str">
        <f>MID(AMI_Display!K101,SEARCH("-",AMI_Display!K101)+2,LEN(AMI_Display!K101)-SEARCH("-",AMI_Display!K101)+1)</f>
        <v>1,490</v>
      </c>
      <c r="L101" s="28" t="str">
        <f>MID(AMI_Display!L101,SEARCH("-",AMI_Display!L101)+2,LEN(AMI_Display!L101)-SEARCH("-",AMI_Display!L101)+1)</f>
        <v>2,236</v>
      </c>
      <c r="M101" s="28" t="str">
        <f>MID(AMI_Display!M101,SEARCH("-",AMI_Display!M101)+2,LEN(AMI_Display!M101)-SEARCH("-",AMI_Display!M101)+1)</f>
        <v>2,795</v>
      </c>
      <c r="N101" s="29">
        <f t="shared" si="4"/>
        <v>2796</v>
      </c>
      <c r="O101" s="27" t="str">
        <f>RIGHT(AMI_Display!O101,LEN(AMI_Display!O101)-2)</f>
        <v>72,508</v>
      </c>
      <c r="P101" s="28" t="str">
        <f>MID(AMI_Display!P101,SEARCH("-",AMI_Display!P101)+2,LEN(AMI_Display!P101)-SEARCH("-",AMI_Display!P101)+1)</f>
        <v>120,846</v>
      </c>
      <c r="Q101" s="28" t="str">
        <f>MID(AMI_Display!Q101,SEARCH("-",AMI_Display!Q101)+2,LEN(AMI_Display!Q101)-SEARCH("-",AMI_Display!Q101)+1)</f>
        <v>193,354</v>
      </c>
      <c r="R101" s="28" t="str">
        <f>MID(AMI_Display!R101,SEARCH("-",AMI_Display!R101)+2,LEN(AMI_Display!R101)-SEARCH("-",AMI_Display!R101)+1)</f>
        <v>290,032</v>
      </c>
      <c r="S101" s="28" t="str">
        <f>MID(AMI_Display!S101,SEARCH("-",AMI_Display!S101)+2,LEN(AMI_Display!S101)-SEARCH("-",AMI_Display!S101)+1)</f>
        <v>362,539</v>
      </c>
      <c r="T101" s="29">
        <f t="shared" si="5"/>
        <v>362540</v>
      </c>
      <c r="U101" s="19">
        <v>1240</v>
      </c>
      <c r="V101" s="18">
        <v>52</v>
      </c>
      <c r="W101" s="17">
        <v>201</v>
      </c>
      <c r="X101" s="17">
        <v>60</v>
      </c>
      <c r="Y101" s="17">
        <v>0</v>
      </c>
      <c r="Z101" s="16">
        <v>10</v>
      </c>
      <c r="AA101" s="19">
        <v>580</v>
      </c>
      <c r="AB101" s="18">
        <v>183</v>
      </c>
      <c r="AC101" s="17">
        <v>382</v>
      </c>
      <c r="AD101" s="17">
        <v>239</v>
      </c>
      <c r="AE101" s="17">
        <v>9</v>
      </c>
      <c r="AF101" s="16">
        <v>348</v>
      </c>
      <c r="AG101" s="25">
        <f>SUM(U101:Z101)</f>
        <v>1563</v>
      </c>
      <c r="AH101" s="25">
        <f>SUM(AA101:AF101)</f>
        <v>1741</v>
      </c>
    </row>
    <row r="102" spans="1:34" x14ac:dyDescent="0.2">
      <c r="A102" s="8" t="s">
        <v>46</v>
      </c>
      <c r="B102" s="7" t="s">
        <v>45</v>
      </c>
      <c r="C102" s="27" t="str">
        <f>RIGHT(AMI_Display!C102,LEN(AMI_Display!C102)-2)</f>
        <v>22,898</v>
      </c>
      <c r="D102" s="28" t="str">
        <f>MID(AMI_Display!D102,SEARCH("-",AMI_Display!D102)+2,LEN(AMI_Display!D102)-SEARCH("-",AMI_Display!D102)+1)</f>
        <v>38,163</v>
      </c>
      <c r="E102" s="28" t="str">
        <f>MID(AMI_Display!E102,SEARCH("-",AMI_Display!E102)+2,LEN(AMI_Display!E102)-SEARCH("-",AMI_Display!E102)+1)</f>
        <v>61,061</v>
      </c>
      <c r="F102" s="28" t="str">
        <f>MID(AMI_Display!F102,SEARCH("-",AMI_Display!F102)+2,LEN(AMI_Display!F102)-SEARCH("-",AMI_Display!F102)+1)</f>
        <v>91,591</v>
      </c>
      <c r="G102" s="28" t="str">
        <f>MID(AMI_Display!G102,SEARCH("-",AMI_Display!G102)+2,LEN(AMI_Display!G102)-SEARCH("-",AMI_Display!G102)+1)</f>
        <v>114,489</v>
      </c>
      <c r="H102" s="29">
        <f t="shared" si="3"/>
        <v>114490</v>
      </c>
      <c r="I102" s="27" t="str">
        <f>RIGHT(AMI_Display!I102,LEN(AMI_Display!I102)-2)</f>
        <v>572</v>
      </c>
      <c r="J102" s="28" t="str">
        <f>MID(AMI_Display!J102,SEARCH("-",AMI_Display!J102)+2,LEN(AMI_Display!J102)-SEARCH("-",AMI_Display!J102)+1)</f>
        <v>954</v>
      </c>
      <c r="K102" s="28" t="str">
        <f>MID(AMI_Display!K102,SEARCH("-",AMI_Display!K102)+2,LEN(AMI_Display!K102)-SEARCH("-",AMI_Display!K102)+1)</f>
        <v>1,527</v>
      </c>
      <c r="L102" s="28" t="str">
        <f>MID(AMI_Display!L102,SEARCH("-",AMI_Display!L102)+2,LEN(AMI_Display!L102)-SEARCH("-",AMI_Display!L102)+1)</f>
        <v>2,290</v>
      </c>
      <c r="M102" s="28" t="str">
        <f>MID(AMI_Display!M102,SEARCH("-",AMI_Display!M102)+2,LEN(AMI_Display!M102)-SEARCH("-",AMI_Display!M102)+1)</f>
        <v>2,862</v>
      </c>
      <c r="N102" s="29">
        <f t="shared" si="4"/>
        <v>2863</v>
      </c>
      <c r="O102" s="27" t="str">
        <f>RIGHT(AMI_Display!O102,LEN(AMI_Display!O102)-2)</f>
        <v>74,263</v>
      </c>
      <c r="P102" s="28" t="str">
        <f>MID(AMI_Display!P102,SEARCH("-",AMI_Display!P102)+2,LEN(AMI_Display!P102)-SEARCH("-",AMI_Display!P102)+1)</f>
        <v>123,772</v>
      </c>
      <c r="Q102" s="28" t="str">
        <f>MID(AMI_Display!Q102,SEARCH("-",AMI_Display!Q102)+2,LEN(AMI_Display!Q102)-SEARCH("-",AMI_Display!Q102)+1)</f>
        <v>198,035</v>
      </c>
      <c r="R102" s="28" t="str">
        <f>MID(AMI_Display!R102,SEARCH("-",AMI_Display!R102)+2,LEN(AMI_Display!R102)-SEARCH("-",AMI_Display!R102)+1)</f>
        <v>297,053</v>
      </c>
      <c r="S102" s="28" t="str">
        <f>MID(AMI_Display!S102,SEARCH("-",AMI_Display!S102)+2,LEN(AMI_Display!S102)-SEARCH("-",AMI_Display!S102)+1)</f>
        <v>371,316</v>
      </c>
      <c r="T102" s="29">
        <f t="shared" si="5"/>
        <v>371317</v>
      </c>
      <c r="U102" s="19">
        <v>13</v>
      </c>
      <c r="V102" s="18">
        <v>2</v>
      </c>
      <c r="W102" s="17">
        <v>19</v>
      </c>
      <c r="X102" s="17">
        <v>0</v>
      </c>
      <c r="Y102" s="17">
        <v>10</v>
      </c>
      <c r="Z102" s="16">
        <v>0</v>
      </c>
      <c r="AA102" s="19">
        <v>8</v>
      </c>
      <c r="AB102" s="18">
        <v>16</v>
      </c>
      <c r="AC102" s="17">
        <v>14</v>
      </c>
      <c r="AD102" s="17">
        <v>1</v>
      </c>
      <c r="AE102" s="17">
        <v>15</v>
      </c>
      <c r="AF102" s="16">
        <v>0</v>
      </c>
      <c r="AG102" s="25">
        <f>SUM(U102:Z102)</f>
        <v>44</v>
      </c>
      <c r="AH102" s="25">
        <f>SUM(AA102:AF102)</f>
        <v>54</v>
      </c>
    </row>
    <row r="103" spans="1:34" x14ac:dyDescent="0.2">
      <c r="A103" s="8" t="s">
        <v>44</v>
      </c>
      <c r="B103" s="7" t="s">
        <v>43</v>
      </c>
      <c r="C103" s="27" t="str">
        <f>RIGHT(AMI_Display!C103,LEN(AMI_Display!C103)-2)</f>
        <v>20,975</v>
      </c>
      <c r="D103" s="28" t="str">
        <f>MID(AMI_Display!D103,SEARCH("-",AMI_Display!D103)+2,LEN(AMI_Display!D103)-SEARCH("-",AMI_Display!D103)+1)</f>
        <v>34,959</v>
      </c>
      <c r="E103" s="28" t="str">
        <f>MID(AMI_Display!E103,SEARCH("-",AMI_Display!E103)+2,LEN(AMI_Display!E103)-SEARCH("-",AMI_Display!E103)+1)</f>
        <v>55,934</v>
      </c>
      <c r="F103" s="28" t="str">
        <f>MID(AMI_Display!F103,SEARCH("-",AMI_Display!F103)+2,LEN(AMI_Display!F103)-SEARCH("-",AMI_Display!F103)+1)</f>
        <v>83,902</v>
      </c>
      <c r="G103" s="28" t="str">
        <f>MID(AMI_Display!G103,SEARCH("-",AMI_Display!G103)+2,LEN(AMI_Display!G103)-SEARCH("-",AMI_Display!G103)+1)</f>
        <v>104,877</v>
      </c>
      <c r="H103" s="29">
        <f t="shared" si="3"/>
        <v>104878</v>
      </c>
      <c r="I103" s="27" t="str">
        <f>RIGHT(AMI_Display!I103,LEN(AMI_Display!I103)-2)</f>
        <v>524</v>
      </c>
      <c r="J103" s="28" t="str">
        <f>MID(AMI_Display!J103,SEARCH("-",AMI_Display!J103)+2,LEN(AMI_Display!J103)-SEARCH("-",AMI_Display!J103)+1)</f>
        <v>874</v>
      </c>
      <c r="K103" s="28" t="str">
        <f>MID(AMI_Display!K103,SEARCH("-",AMI_Display!K103)+2,LEN(AMI_Display!K103)-SEARCH("-",AMI_Display!K103)+1)</f>
        <v>1,398</v>
      </c>
      <c r="L103" s="28" t="str">
        <f>MID(AMI_Display!L103,SEARCH("-",AMI_Display!L103)+2,LEN(AMI_Display!L103)-SEARCH("-",AMI_Display!L103)+1)</f>
        <v>2,098</v>
      </c>
      <c r="M103" s="28" t="str">
        <f>MID(AMI_Display!M103,SEARCH("-",AMI_Display!M103)+2,LEN(AMI_Display!M103)-SEARCH("-",AMI_Display!M103)+1)</f>
        <v>2,622</v>
      </c>
      <c r="N103" s="29">
        <f t="shared" si="4"/>
        <v>2623</v>
      </c>
      <c r="O103" s="27" t="str">
        <f>RIGHT(AMI_Display!O103,LEN(AMI_Display!O103)-2)</f>
        <v>68,028</v>
      </c>
      <c r="P103" s="28" t="str">
        <f>MID(AMI_Display!P103,SEARCH("-",AMI_Display!P103)+2,LEN(AMI_Display!P103)-SEARCH("-",AMI_Display!P103)+1)</f>
        <v>113,381</v>
      </c>
      <c r="Q103" s="28" t="str">
        <f>MID(AMI_Display!Q103,SEARCH("-",AMI_Display!Q103)+2,LEN(AMI_Display!Q103)-SEARCH("-",AMI_Display!Q103)+1)</f>
        <v>181,409</v>
      </c>
      <c r="R103" s="28" t="str">
        <f>MID(AMI_Display!R103,SEARCH("-",AMI_Display!R103)+2,LEN(AMI_Display!R103)-SEARCH("-",AMI_Display!R103)+1)</f>
        <v>272,113</v>
      </c>
      <c r="S103" s="28" t="str">
        <f>MID(AMI_Display!S103,SEARCH("-",AMI_Display!S103)+2,LEN(AMI_Display!S103)-SEARCH("-",AMI_Display!S103)+1)</f>
        <v>340,142</v>
      </c>
      <c r="T103" s="29">
        <f t="shared" si="5"/>
        <v>340143</v>
      </c>
      <c r="U103" s="19">
        <v>103</v>
      </c>
      <c r="V103" s="18">
        <v>1</v>
      </c>
      <c r="W103" s="17">
        <v>28</v>
      </c>
      <c r="X103" s="17">
        <v>86</v>
      </c>
      <c r="Y103" s="17">
        <v>22</v>
      </c>
      <c r="Z103" s="16">
        <v>0</v>
      </c>
      <c r="AA103" s="19">
        <v>112</v>
      </c>
      <c r="AB103" s="18">
        <v>21</v>
      </c>
      <c r="AC103" s="17">
        <v>90</v>
      </c>
      <c r="AD103" s="17">
        <v>2</v>
      </c>
      <c r="AE103" s="17">
        <v>60</v>
      </c>
      <c r="AF103" s="16">
        <v>105</v>
      </c>
      <c r="AG103" s="25">
        <f>SUM(U103:Z103)</f>
        <v>240</v>
      </c>
      <c r="AH103" s="25">
        <f>SUM(AA103:AF103)</f>
        <v>390</v>
      </c>
    </row>
    <row r="104" spans="1:34" x14ac:dyDescent="0.2">
      <c r="A104" s="8" t="s">
        <v>42</v>
      </c>
      <c r="B104" s="7" t="s">
        <v>41</v>
      </c>
      <c r="C104" s="27" t="str">
        <f>RIGHT(AMI_Display!C104,LEN(AMI_Display!C104)-2)</f>
        <v>21,174</v>
      </c>
      <c r="D104" s="28" t="str">
        <f>MID(AMI_Display!D104,SEARCH("-",AMI_Display!D104)+2,LEN(AMI_Display!D104)-SEARCH("-",AMI_Display!D104)+1)</f>
        <v>35,290</v>
      </c>
      <c r="E104" s="28" t="str">
        <f>MID(AMI_Display!E104,SEARCH("-",AMI_Display!E104)+2,LEN(AMI_Display!E104)-SEARCH("-",AMI_Display!E104)+1)</f>
        <v>56,464</v>
      </c>
      <c r="F104" s="28" t="str">
        <f>MID(AMI_Display!F104,SEARCH("-",AMI_Display!F104)+2,LEN(AMI_Display!F104)-SEARCH("-",AMI_Display!F104)+1)</f>
        <v>84,696</v>
      </c>
      <c r="G104" s="28" t="str">
        <f>MID(AMI_Display!G104,SEARCH("-",AMI_Display!G104)+2,LEN(AMI_Display!G104)-SEARCH("-",AMI_Display!G104)+1)</f>
        <v>105,870</v>
      </c>
      <c r="H104" s="29">
        <f t="shared" si="3"/>
        <v>105871</v>
      </c>
      <c r="I104" s="27" t="str">
        <f>RIGHT(AMI_Display!I104,LEN(AMI_Display!I104)-2)</f>
        <v>529</v>
      </c>
      <c r="J104" s="28" t="str">
        <f>MID(AMI_Display!J104,SEARCH("-",AMI_Display!J104)+2,LEN(AMI_Display!J104)-SEARCH("-",AMI_Display!J104)+1)</f>
        <v>882</v>
      </c>
      <c r="K104" s="28" t="str">
        <f>MID(AMI_Display!K104,SEARCH("-",AMI_Display!K104)+2,LEN(AMI_Display!K104)-SEARCH("-",AMI_Display!K104)+1)</f>
        <v>1,412</v>
      </c>
      <c r="L104" s="28" t="str">
        <f>MID(AMI_Display!L104,SEARCH("-",AMI_Display!L104)+2,LEN(AMI_Display!L104)-SEARCH("-",AMI_Display!L104)+1)</f>
        <v>2,117</v>
      </c>
      <c r="M104" s="28" t="str">
        <f>MID(AMI_Display!M104,SEARCH("-",AMI_Display!M104)+2,LEN(AMI_Display!M104)-SEARCH("-",AMI_Display!M104)+1)</f>
        <v>2,647</v>
      </c>
      <c r="N104" s="29">
        <f t="shared" si="4"/>
        <v>2648</v>
      </c>
      <c r="O104" s="27" t="str">
        <f>RIGHT(AMI_Display!O104,LEN(AMI_Display!O104)-2)</f>
        <v>68,672</v>
      </c>
      <c r="P104" s="28" t="str">
        <f>MID(AMI_Display!P104,SEARCH("-",AMI_Display!P104)+2,LEN(AMI_Display!P104)-SEARCH("-",AMI_Display!P104)+1)</f>
        <v>114,454</v>
      </c>
      <c r="Q104" s="28" t="str">
        <f>MID(AMI_Display!Q104,SEARCH("-",AMI_Display!Q104)+2,LEN(AMI_Display!Q104)-SEARCH("-",AMI_Display!Q104)+1)</f>
        <v>183,126</v>
      </c>
      <c r="R104" s="28" t="str">
        <f>MID(AMI_Display!R104,SEARCH("-",AMI_Display!R104)+2,LEN(AMI_Display!R104)-SEARCH("-",AMI_Display!R104)+1)</f>
        <v>274,690</v>
      </c>
      <c r="S104" s="28" t="str">
        <f>MID(AMI_Display!S104,SEARCH("-",AMI_Display!S104)+2,LEN(AMI_Display!S104)-SEARCH("-",AMI_Display!S104)+1)</f>
        <v>343,362</v>
      </c>
      <c r="T104" s="29">
        <f t="shared" si="5"/>
        <v>343363</v>
      </c>
      <c r="U104" s="19">
        <v>332</v>
      </c>
      <c r="V104" s="18">
        <v>75</v>
      </c>
      <c r="W104" s="17">
        <v>161</v>
      </c>
      <c r="X104" s="17">
        <v>31</v>
      </c>
      <c r="Y104" s="17">
        <v>78</v>
      </c>
      <c r="Z104" s="16">
        <v>132</v>
      </c>
      <c r="AA104" s="19">
        <v>35</v>
      </c>
      <c r="AB104" s="18">
        <v>103</v>
      </c>
      <c r="AC104" s="17">
        <v>27</v>
      </c>
      <c r="AD104" s="17">
        <v>121</v>
      </c>
      <c r="AE104" s="17">
        <v>85</v>
      </c>
      <c r="AF104" s="16">
        <v>243</v>
      </c>
      <c r="AG104" s="25">
        <f>SUM(U104:Z104)</f>
        <v>809</v>
      </c>
      <c r="AH104" s="25">
        <f>SUM(AA104:AF104)</f>
        <v>614</v>
      </c>
    </row>
    <row r="105" spans="1:34" x14ac:dyDescent="0.2">
      <c r="A105" s="8" t="s">
        <v>40</v>
      </c>
      <c r="B105" s="7" t="s">
        <v>39</v>
      </c>
      <c r="C105" s="27" t="str">
        <f>RIGHT(AMI_Display!C105,LEN(AMI_Display!C105)-2)</f>
        <v>21,618</v>
      </c>
      <c r="D105" s="28" t="str">
        <f>MID(AMI_Display!D105,SEARCH("-",AMI_Display!D105)+2,LEN(AMI_Display!D105)-SEARCH("-",AMI_Display!D105)+1)</f>
        <v>36,030</v>
      </c>
      <c r="E105" s="28" t="str">
        <f>MID(AMI_Display!E105,SEARCH("-",AMI_Display!E105)+2,LEN(AMI_Display!E105)-SEARCH("-",AMI_Display!E105)+1)</f>
        <v>57,648</v>
      </c>
      <c r="F105" s="28" t="str">
        <f>MID(AMI_Display!F105,SEARCH("-",AMI_Display!F105)+2,LEN(AMI_Display!F105)-SEARCH("-",AMI_Display!F105)+1)</f>
        <v>86,472</v>
      </c>
      <c r="G105" s="28" t="str">
        <f>MID(AMI_Display!G105,SEARCH("-",AMI_Display!G105)+2,LEN(AMI_Display!G105)-SEARCH("-",AMI_Display!G105)+1)</f>
        <v>108,090</v>
      </c>
      <c r="H105" s="29">
        <f t="shared" si="3"/>
        <v>108091</v>
      </c>
      <c r="I105" s="27" t="str">
        <f>RIGHT(AMI_Display!I105,LEN(AMI_Display!I105)-2)</f>
        <v>540</v>
      </c>
      <c r="J105" s="28" t="str">
        <f>MID(AMI_Display!J105,SEARCH("-",AMI_Display!J105)+2,LEN(AMI_Display!J105)-SEARCH("-",AMI_Display!J105)+1)</f>
        <v>901</v>
      </c>
      <c r="K105" s="28" t="str">
        <f>MID(AMI_Display!K105,SEARCH("-",AMI_Display!K105)+2,LEN(AMI_Display!K105)-SEARCH("-",AMI_Display!K105)+1)</f>
        <v>1,441</v>
      </c>
      <c r="L105" s="28" t="str">
        <f>MID(AMI_Display!L105,SEARCH("-",AMI_Display!L105)+2,LEN(AMI_Display!L105)-SEARCH("-",AMI_Display!L105)+1)</f>
        <v>2,162</v>
      </c>
      <c r="M105" s="28" t="str">
        <f>MID(AMI_Display!M105,SEARCH("-",AMI_Display!M105)+2,LEN(AMI_Display!M105)-SEARCH("-",AMI_Display!M105)+1)</f>
        <v>2,702</v>
      </c>
      <c r="N105" s="29">
        <f t="shared" si="4"/>
        <v>2703</v>
      </c>
      <c r="O105" s="27" t="str">
        <f>RIGHT(AMI_Display!O105,LEN(AMI_Display!O105)-2)</f>
        <v>70,112</v>
      </c>
      <c r="P105" s="28" t="str">
        <f>MID(AMI_Display!P105,SEARCH("-",AMI_Display!P105)+2,LEN(AMI_Display!P105)-SEARCH("-",AMI_Display!P105)+1)</f>
        <v>116,854</v>
      </c>
      <c r="Q105" s="28" t="str">
        <f>MID(AMI_Display!Q105,SEARCH("-",AMI_Display!Q105)+2,LEN(AMI_Display!Q105)-SEARCH("-",AMI_Display!Q105)+1)</f>
        <v>186,966</v>
      </c>
      <c r="R105" s="28" t="str">
        <f>MID(AMI_Display!R105,SEARCH("-",AMI_Display!R105)+2,LEN(AMI_Display!R105)-SEARCH("-",AMI_Display!R105)+1)</f>
        <v>280,450</v>
      </c>
      <c r="S105" s="28" t="str">
        <f>MID(AMI_Display!S105,SEARCH("-",AMI_Display!S105)+2,LEN(AMI_Display!S105)-SEARCH("-",AMI_Display!S105)+1)</f>
        <v>350,562</v>
      </c>
      <c r="T105" s="29">
        <f t="shared" si="5"/>
        <v>350563</v>
      </c>
      <c r="U105" s="19">
        <v>205</v>
      </c>
      <c r="V105" s="18">
        <v>66</v>
      </c>
      <c r="W105" s="17">
        <v>2</v>
      </c>
      <c r="X105" s="17">
        <v>32</v>
      </c>
      <c r="Y105" s="17">
        <v>20</v>
      </c>
      <c r="Z105" s="16">
        <v>10</v>
      </c>
      <c r="AA105" s="19">
        <v>51</v>
      </c>
      <c r="AB105" s="18">
        <v>49</v>
      </c>
      <c r="AC105" s="17">
        <v>120</v>
      </c>
      <c r="AD105" s="17">
        <v>141</v>
      </c>
      <c r="AE105" s="17">
        <v>5</v>
      </c>
      <c r="AF105" s="16">
        <v>0</v>
      </c>
      <c r="AG105" s="25">
        <f>SUM(U105:Z105)</f>
        <v>335</v>
      </c>
      <c r="AH105" s="25">
        <f>SUM(AA105:AF105)</f>
        <v>366</v>
      </c>
    </row>
    <row r="106" spans="1:34" x14ac:dyDescent="0.2">
      <c r="A106" s="8" t="s">
        <v>38</v>
      </c>
      <c r="B106" s="7" t="s">
        <v>37</v>
      </c>
      <c r="C106" s="27" t="str">
        <f>RIGHT(AMI_Display!C106,LEN(AMI_Display!C106)-2)</f>
        <v>29,975</v>
      </c>
      <c r="D106" s="28" t="str">
        <f>MID(AMI_Display!D106,SEARCH("-",AMI_Display!D106)+2,LEN(AMI_Display!D106)-SEARCH("-",AMI_Display!D106)+1)</f>
        <v>49,959</v>
      </c>
      <c r="E106" s="28" t="str">
        <f>MID(AMI_Display!E106,SEARCH("-",AMI_Display!E106)+2,LEN(AMI_Display!E106)-SEARCH("-",AMI_Display!E106)+1)</f>
        <v>79,934</v>
      </c>
      <c r="F106" s="28" t="str">
        <f>MID(AMI_Display!F106,SEARCH("-",AMI_Display!F106)+2,LEN(AMI_Display!F106)-SEARCH("-",AMI_Display!F106)+1)</f>
        <v>119,902</v>
      </c>
      <c r="G106" s="28" t="str">
        <f>MID(AMI_Display!G106,SEARCH("-",AMI_Display!G106)+2,LEN(AMI_Display!G106)-SEARCH("-",AMI_Display!G106)+1)</f>
        <v>149,877</v>
      </c>
      <c r="H106" s="29">
        <f t="shared" si="3"/>
        <v>149878</v>
      </c>
      <c r="I106" s="27" t="str">
        <f>RIGHT(AMI_Display!I106,LEN(AMI_Display!I106)-2)</f>
        <v>749</v>
      </c>
      <c r="J106" s="28" t="str">
        <f>MID(AMI_Display!J106,SEARCH("-",AMI_Display!J106)+2,LEN(AMI_Display!J106)-SEARCH("-",AMI_Display!J106)+1)</f>
        <v>1,249</v>
      </c>
      <c r="K106" s="28" t="str">
        <f>MID(AMI_Display!K106,SEARCH("-",AMI_Display!K106)+2,LEN(AMI_Display!K106)-SEARCH("-",AMI_Display!K106)+1)</f>
        <v>1,998</v>
      </c>
      <c r="L106" s="28" t="str">
        <f>MID(AMI_Display!L106,SEARCH("-",AMI_Display!L106)+2,LEN(AMI_Display!L106)-SEARCH("-",AMI_Display!L106)+1)</f>
        <v>2,998</v>
      </c>
      <c r="M106" s="28" t="str">
        <f>MID(AMI_Display!M106,SEARCH("-",AMI_Display!M106)+2,LEN(AMI_Display!M106)-SEARCH("-",AMI_Display!M106)+1)</f>
        <v>3,747</v>
      </c>
      <c r="N106" s="29">
        <f t="shared" si="4"/>
        <v>3748</v>
      </c>
      <c r="O106" s="27" t="str">
        <f>RIGHT(AMI_Display!O106,LEN(AMI_Display!O106)-2)</f>
        <v>97,218</v>
      </c>
      <c r="P106" s="28" t="str">
        <f>MID(AMI_Display!P106,SEARCH("-",AMI_Display!P106)+2,LEN(AMI_Display!P106)-SEARCH("-",AMI_Display!P106)+1)</f>
        <v>162,029</v>
      </c>
      <c r="Q106" s="28" t="str">
        <f>MID(AMI_Display!Q106,SEARCH("-",AMI_Display!Q106)+2,LEN(AMI_Display!Q106)-SEARCH("-",AMI_Display!Q106)+1)</f>
        <v>259,247</v>
      </c>
      <c r="R106" s="28" t="str">
        <f>MID(AMI_Display!R106,SEARCH("-",AMI_Display!R106)+2,LEN(AMI_Display!R106)-SEARCH("-",AMI_Display!R106)+1)</f>
        <v>388,870</v>
      </c>
      <c r="S106" s="28" t="str">
        <f>MID(AMI_Display!S106,SEARCH("-",AMI_Display!S106)+2,LEN(AMI_Display!S106)-SEARCH("-",AMI_Display!S106)+1)</f>
        <v>486,088</v>
      </c>
      <c r="T106" s="29">
        <f t="shared" si="5"/>
        <v>486089</v>
      </c>
      <c r="U106" s="19">
        <v>619</v>
      </c>
      <c r="V106" s="18">
        <v>390</v>
      </c>
      <c r="W106" s="17">
        <v>444</v>
      </c>
      <c r="X106" s="17">
        <v>301</v>
      </c>
      <c r="Y106" s="17">
        <v>288</v>
      </c>
      <c r="Z106" s="16">
        <v>7</v>
      </c>
      <c r="AA106" s="19">
        <v>267</v>
      </c>
      <c r="AB106" s="18">
        <v>411</v>
      </c>
      <c r="AC106" s="17">
        <v>554</v>
      </c>
      <c r="AD106" s="17">
        <v>716</v>
      </c>
      <c r="AE106" s="17">
        <v>633</v>
      </c>
      <c r="AF106" s="16">
        <v>128</v>
      </c>
      <c r="AG106" s="25">
        <f>SUM(U106:Z106)</f>
        <v>2049</v>
      </c>
      <c r="AH106" s="25">
        <f>SUM(AA106:AF106)</f>
        <v>2709</v>
      </c>
    </row>
    <row r="107" spans="1:34" x14ac:dyDescent="0.2">
      <c r="A107" s="8" t="s">
        <v>36</v>
      </c>
      <c r="B107" s="7" t="s">
        <v>35</v>
      </c>
      <c r="C107" s="27" t="str">
        <f>RIGHT(AMI_Display!C107,LEN(AMI_Display!C107)-2)</f>
        <v>31,502</v>
      </c>
      <c r="D107" s="28" t="str">
        <f>MID(AMI_Display!D107,SEARCH("-",AMI_Display!D107)+2,LEN(AMI_Display!D107)-SEARCH("-",AMI_Display!D107)+1)</f>
        <v>52,504</v>
      </c>
      <c r="E107" s="28" t="str">
        <f>MID(AMI_Display!E107,SEARCH("-",AMI_Display!E107)+2,LEN(AMI_Display!E107)-SEARCH("-",AMI_Display!E107)+1)</f>
        <v>84,006</v>
      </c>
      <c r="F107" s="28" t="str">
        <f>MID(AMI_Display!F107,SEARCH("-",AMI_Display!F107)+2,LEN(AMI_Display!F107)-SEARCH("-",AMI_Display!F107)+1)</f>
        <v>126,010</v>
      </c>
      <c r="G107" s="28" t="str">
        <f>MID(AMI_Display!G107,SEARCH("-",AMI_Display!G107)+2,LEN(AMI_Display!G107)-SEARCH("-",AMI_Display!G107)+1)</f>
        <v>157,512</v>
      </c>
      <c r="H107" s="29">
        <f t="shared" si="3"/>
        <v>157513</v>
      </c>
      <c r="I107" s="27" t="str">
        <f>RIGHT(AMI_Display!I107,LEN(AMI_Display!I107)-2)</f>
        <v>788</v>
      </c>
      <c r="J107" s="28" t="str">
        <f>MID(AMI_Display!J107,SEARCH("-",AMI_Display!J107)+2,LEN(AMI_Display!J107)-SEARCH("-",AMI_Display!J107)+1)</f>
        <v>1,313</v>
      </c>
      <c r="K107" s="28" t="str">
        <f>MID(AMI_Display!K107,SEARCH("-",AMI_Display!K107)+2,LEN(AMI_Display!K107)-SEARCH("-",AMI_Display!K107)+1)</f>
        <v>2,100</v>
      </c>
      <c r="L107" s="28" t="str">
        <f>MID(AMI_Display!L107,SEARCH("-",AMI_Display!L107)+2,LEN(AMI_Display!L107)-SEARCH("-",AMI_Display!L107)+1)</f>
        <v>3,150</v>
      </c>
      <c r="M107" s="28" t="str">
        <f>MID(AMI_Display!M107,SEARCH("-",AMI_Display!M107)+2,LEN(AMI_Display!M107)-SEARCH("-",AMI_Display!M107)+1)</f>
        <v>3,938</v>
      </c>
      <c r="N107" s="29">
        <f t="shared" si="4"/>
        <v>3939</v>
      </c>
      <c r="O107" s="27" t="str">
        <f>RIGHT(AMI_Display!O107,LEN(AMI_Display!O107)-2)</f>
        <v>102,170</v>
      </c>
      <c r="P107" s="28" t="str">
        <f>MID(AMI_Display!P107,SEARCH("-",AMI_Display!P107)+2,LEN(AMI_Display!P107)-SEARCH("-",AMI_Display!P107)+1)</f>
        <v>170,283</v>
      </c>
      <c r="Q107" s="28" t="str">
        <f>MID(AMI_Display!Q107,SEARCH("-",AMI_Display!Q107)+2,LEN(AMI_Display!Q107)-SEARCH("-",AMI_Display!Q107)+1)</f>
        <v>272,453</v>
      </c>
      <c r="R107" s="28" t="str">
        <f>MID(AMI_Display!R107,SEARCH("-",AMI_Display!R107)+2,LEN(AMI_Display!R107)-SEARCH("-",AMI_Display!R107)+1)</f>
        <v>408,680</v>
      </c>
      <c r="S107" s="28" t="str">
        <f>MID(AMI_Display!S107,SEARCH("-",AMI_Display!S107)+2,LEN(AMI_Display!S107)-SEARCH("-",AMI_Display!S107)+1)</f>
        <v>510,850</v>
      </c>
      <c r="T107" s="29">
        <f t="shared" si="5"/>
        <v>510851</v>
      </c>
      <c r="U107" s="19">
        <v>479</v>
      </c>
      <c r="V107" s="18">
        <v>85</v>
      </c>
      <c r="W107" s="17">
        <v>209</v>
      </c>
      <c r="X107" s="17">
        <v>368</v>
      </c>
      <c r="Y107" s="17">
        <v>175</v>
      </c>
      <c r="Z107" s="16">
        <v>0</v>
      </c>
      <c r="AA107" s="19">
        <v>192</v>
      </c>
      <c r="AB107" s="18">
        <v>442</v>
      </c>
      <c r="AC107" s="17">
        <v>560</v>
      </c>
      <c r="AD107" s="17">
        <v>443</v>
      </c>
      <c r="AE107" s="17">
        <v>560</v>
      </c>
      <c r="AF107" s="16">
        <v>0</v>
      </c>
      <c r="AG107" s="25">
        <f>SUM(U107:Z107)</f>
        <v>1316</v>
      </c>
      <c r="AH107" s="25">
        <f>SUM(AA107:AF107)</f>
        <v>2197</v>
      </c>
    </row>
    <row r="108" spans="1:34" x14ac:dyDescent="0.2">
      <c r="A108" s="8" t="s">
        <v>34</v>
      </c>
      <c r="B108" s="7" t="s">
        <v>33</v>
      </c>
      <c r="C108" s="27" t="str">
        <f>RIGHT(AMI_Display!C108,LEN(AMI_Display!C108)-2)</f>
        <v>22,877</v>
      </c>
      <c r="D108" s="28" t="str">
        <f>MID(AMI_Display!D108,SEARCH("-",AMI_Display!D108)+2,LEN(AMI_Display!D108)-SEARCH("-",AMI_Display!D108)+1)</f>
        <v>38,129</v>
      </c>
      <c r="E108" s="28" t="str">
        <f>MID(AMI_Display!E108,SEARCH("-",AMI_Display!E108)+2,LEN(AMI_Display!E108)-SEARCH("-",AMI_Display!E108)+1)</f>
        <v>61,006</v>
      </c>
      <c r="F108" s="28" t="str">
        <f>MID(AMI_Display!F108,SEARCH("-",AMI_Display!F108)+2,LEN(AMI_Display!F108)-SEARCH("-",AMI_Display!F108)+1)</f>
        <v>91,510</v>
      </c>
      <c r="G108" s="28" t="str">
        <f>MID(AMI_Display!G108,SEARCH("-",AMI_Display!G108)+2,LEN(AMI_Display!G108)-SEARCH("-",AMI_Display!G108)+1)</f>
        <v>114,387</v>
      </c>
      <c r="H108" s="29">
        <f t="shared" si="3"/>
        <v>114388</v>
      </c>
      <c r="I108" s="27" t="str">
        <f>RIGHT(AMI_Display!I108,LEN(AMI_Display!I108)-2)</f>
        <v>572</v>
      </c>
      <c r="J108" s="28" t="str">
        <f>MID(AMI_Display!J108,SEARCH("-",AMI_Display!J108)+2,LEN(AMI_Display!J108)-SEARCH("-",AMI_Display!J108)+1)</f>
        <v>953</v>
      </c>
      <c r="K108" s="28" t="str">
        <f>MID(AMI_Display!K108,SEARCH("-",AMI_Display!K108)+2,LEN(AMI_Display!K108)-SEARCH("-",AMI_Display!K108)+1)</f>
        <v>1,525</v>
      </c>
      <c r="L108" s="28" t="str">
        <f>MID(AMI_Display!L108,SEARCH("-",AMI_Display!L108)+2,LEN(AMI_Display!L108)-SEARCH("-",AMI_Display!L108)+1)</f>
        <v>2,288</v>
      </c>
      <c r="M108" s="28" t="str">
        <f>MID(AMI_Display!M108,SEARCH("-",AMI_Display!M108)+2,LEN(AMI_Display!M108)-SEARCH("-",AMI_Display!M108)+1)</f>
        <v>2,860</v>
      </c>
      <c r="N108" s="29">
        <f t="shared" si="4"/>
        <v>2861</v>
      </c>
      <c r="O108" s="27" t="str">
        <f>RIGHT(AMI_Display!O108,LEN(AMI_Display!O108)-2)</f>
        <v>74,197</v>
      </c>
      <c r="P108" s="28" t="str">
        <f>MID(AMI_Display!P108,SEARCH("-",AMI_Display!P108)+2,LEN(AMI_Display!P108)-SEARCH("-",AMI_Display!P108)+1)</f>
        <v>123,662</v>
      </c>
      <c r="Q108" s="28" t="str">
        <f>MID(AMI_Display!Q108,SEARCH("-",AMI_Display!Q108)+2,LEN(AMI_Display!Q108)-SEARCH("-",AMI_Display!Q108)+1)</f>
        <v>197,859</v>
      </c>
      <c r="R108" s="28" t="str">
        <f>MID(AMI_Display!R108,SEARCH("-",AMI_Display!R108)+2,LEN(AMI_Display!R108)-SEARCH("-",AMI_Display!R108)+1)</f>
        <v>296,788</v>
      </c>
      <c r="S108" s="28" t="str">
        <f>MID(AMI_Display!S108,SEARCH("-",AMI_Display!S108)+2,LEN(AMI_Display!S108)-SEARCH("-",AMI_Display!S108)+1)</f>
        <v>370,985</v>
      </c>
      <c r="T108" s="29">
        <f t="shared" si="5"/>
        <v>370986</v>
      </c>
      <c r="U108" s="19">
        <v>305</v>
      </c>
      <c r="V108" s="18">
        <v>214</v>
      </c>
      <c r="W108" s="17">
        <v>336</v>
      </c>
      <c r="X108" s="17">
        <v>358</v>
      </c>
      <c r="Y108" s="17">
        <v>67</v>
      </c>
      <c r="Z108" s="16">
        <v>46</v>
      </c>
      <c r="AA108" s="19">
        <v>139</v>
      </c>
      <c r="AB108" s="18">
        <v>263</v>
      </c>
      <c r="AC108" s="17">
        <v>296</v>
      </c>
      <c r="AD108" s="17">
        <v>88</v>
      </c>
      <c r="AE108" s="17">
        <v>42</v>
      </c>
      <c r="AF108" s="16">
        <v>145</v>
      </c>
      <c r="AG108" s="25">
        <f>SUM(U108:Z108)</f>
        <v>1326</v>
      </c>
      <c r="AH108" s="25">
        <f>SUM(AA108:AF108)</f>
        <v>973</v>
      </c>
    </row>
    <row r="109" spans="1:34" x14ac:dyDescent="0.2">
      <c r="A109" s="8" t="s">
        <v>32</v>
      </c>
      <c r="B109" s="7" t="s">
        <v>31</v>
      </c>
      <c r="C109" s="27" t="str">
        <f>RIGHT(AMI_Display!C109,LEN(AMI_Display!C109)-2)</f>
        <v>29,176</v>
      </c>
      <c r="D109" s="28" t="str">
        <f>MID(AMI_Display!D109,SEARCH("-",AMI_Display!D109)+2,LEN(AMI_Display!D109)-SEARCH("-",AMI_Display!D109)+1)</f>
        <v>48,626</v>
      </c>
      <c r="E109" s="28" t="str">
        <f>MID(AMI_Display!E109,SEARCH("-",AMI_Display!E109)+2,LEN(AMI_Display!E109)-SEARCH("-",AMI_Display!E109)+1)</f>
        <v>77,802</v>
      </c>
      <c r="F109" s="28" t="str">
        <f>MID(AMI_Display!F109,SEARCH("-",AMI_Display!F109)+2,LEN(AMI_Display!F109)-SEARCH("-",AMI_Display!F109)+1)</f>
        <v>116,702</v>
      </c>
      <c r="G109" s="28" t="str">
        <f>MID(AMI_Display!G109,SEARCH("-",AMI_Display!G109)+2,LEN(AMI_Display!G109)-SEARCH("-",AMI_Display!G109)+1)</f>
        <v>145,878</v>
      </c>
      <c r="H109" s="29">
        <f t="shared" si="3"/>
        <v>145879</v>
      </c>
      <c r="I109" s="27" t="str">
        <f>RIGHT(AMI_Display!I109,LEN(AMI_Display!I109)-2)</f>
        <v>729</v>
      </c>
      <c r="J109" s="28" t="str">
        <f>MID(AMI_Display!J109,SEARCH("-",AMI_Display!J109)+2,LEN(AMI_Display!J109)-SEARCH("-",AMI_Display!J109)+1)</f>
        <v>1,216</v>
      </c>
      <c r="K109" s="28" t="str">
        <f>MID(AMI_Display!K109,SEARCH("-",AMI_Display!K109)+2,LEN(AMI_Display!K109)-SEARCH("-",AMI_Display!K109)+1)</f>
        <v>1,945</v>
      </c>
      <c r="L109" s="28" t="str">
        <f>MID(AMI_Display!L109,SEARCH("-",AMI_Display!L109)+2,LEN(AMI_Display!L109)-SEARCH("-",AMI_Display!L109)+1)</f>
        <v>2,918</v>
      </c>
      <c r="M109" s="28" t="str">
        <f>MID(AMI_Display!M109,SEARCH("-",AMI_Display!M109)+2,LEN(AMI_Display!M109)-SEARCH("-",AMI_Display!M109)+1)</f>
        <v>3,647</v>
      </c>
      <c r="N109" s="29">
        <f t="shared" si="4"/>
        <v>3648</v>
      </c>
      <c r="O109" s="27" t="str">
        <f>RIGHT(AMI_Display!O109,LEN(AMI_Display!O109)-2)</f>
        <v>94,624</v>
      </c>
      <c r="P109" s="28" t="str">
        <f>MID(AMI_Display!P109,SEARCH("-",AMI_Display!P109)+2,LEN(AMI_Display!P109)-SEARCH("-",AMI_Display!P109)+1)</f>
        <v>157,706</v>
      </c>
      <c r="Q109" s="28" t="str">
        <f>MID(AMI_Display!Q109,SEARCH("-",AMI_Display!Q109)+2,LEN(AMI_Display!Q109)-SEARCH("-",AMI_Display!Q109)+1)</f>
        <v>252,330</v>
      </c>
      <c r="R109" s="28" t="str">
        <f>MID(AMI_Display!R109,SEARCH("-",AMI_Display!R109)+2,LEN(AMI_Display!R109)-SEARCH("-",AMI_Display!R109)+1)</f>
        <v>378,494</v>
      </c>
      <c r="S109" s="28" t="str">
        <f>MID(AMI_Display!S109,SEARCH("-",AMI_Display!S109)+2,LEN(AMI_Display!S109)-SEARCH("-",AMI_Display!S109)+1)</f>
        <v>473,118</v>
      </c>
      <c r="T109" s="29">
        <f t="shared" si="5"/>
        <v>473119</v>
      </c>
      <c r="U109" s="19">
        <v>42</v>
      </c>
      <c r="V109" s="18">
        <v>49</v>
      </c>
      <c r="W109" s="17">
        <v>1</v>
      </c>
      <c r="X109" s="17">
        <v>13</v>
      </c>
      <c r="Y109" s="17">
        <v>23</v>
      </c>
      <c r="Z109" s="16">
        <v>14</v>
      </c>
      <c r="AA109" s="19">
        <v>2</v>
      </c>
      <c r="AB109" s="18">
        <v>27</v>
      </c>
      <c r="AC109" s="17">
        <v>142</v>
      </c>
      <c r="AD109" s="17">
        <v>196</v>
      </c>
      <c r="AE109" s="17">
        <v>178</v>
      </c>
      <c r="AF109" s="16">
        <v>7</v>
      </c>
      <c r="AG109" s="25">
        <f>SUM(U109:Z109)</f>
        <v>142</v>
      </c>
      <c r="AH109" s="25">
        <f>SUM(AA109:AF109)</f>
        <v>552</v>
      </c>
    </row>
    <row r="110" spans="1:34" x14ac:dyDescent="0.2">
      <c r="A110" s="8" t="s">
        <v>30</v>
      </c>
      <c r="B110" s="7" t="s">
        <v>29</v>
      </c>
      <c r="C110" s="27" t="str">
        <f>RIGHT(AMI_Display!C110,LEN(AMI_Display!C110)-2)</f>
        <v>21,796</v>
      </c>
      <c r="D110" s="28" t="str">
        <f>MID(AMI_Display!D110,SEARCH("-",AMI_Display!D110)+2,LEN(AMI_Display!D110)-SEARCH("-",AMI_Display!D110)+1)</f>
        <v>36,327</v>
      </c>
      <c r="E110" s="28" t="str">
        <f>MID(AMI_Display!E110,SEARCH("-",AMI_Display!E110)+2,LEN(AMI_Display!E110)-SEARCH("-",AMI_Display!E110)+1)</f>
        <v>58,123</v>
      </c>
      <c r="F110" s="28" t="str">
        <f>MID(AMI_Display!F110,SEARCH("-",AMI_Display!F110)+2,LEN(AMI_Display!F110)-SEARCH("-",AMI_Display!F110)+1)</f>
        <v>87,185</v>
      </c>
      <c r="G110" s="28" t="str">
        <f>MID(AMI_Display!G110,SEARCH("-",AMI_Display!G110)+2,LEN(AMI_Display!G110)-SEARCH("-",AMI_Display!G110)+1)</f>
        <v>108,981</v>
      </c>
      <c r="H110" s="29">
        <f t="shared" si="3"/>
        <v>108982</v>
      </c>
      <c r="I110" s="27" t="str">
        <f>RIGHT(AMI_Display!I110,LEN(AMI_Display!I110)-2)</f>
        <v>545</v>
      </c>
      <c r="J110" s="28" t="str">
        <f>MID(AMI_Display!J110,SEARCH("-",AMI_Display!J110)+2,LEN(AMI_Display!J110)-SEARCH("-",AMI_Display!J110)+1)</f>
        <v>908</v>
      </c>
      <c r="K110" s="28" t="str">
        <f>MID(AMI_Display!K110,SEARCH("-",AMI_Display!K110)+2,LEN(AMI_Display!K110)-SEARCH("-",AMI_Display!K110)+1)</f>
        <v>1,453</v>
      </c>
      <c r="L110" s="28" t="str">
        <f>MID(AMI_Display!L110,SEARCH("-",AMI_Display!L110)+2,LEN(AMI_Display!L110)-SEARCH("-",AMI_Display!L110)+1)</f>
        <v>2,180</v>
      </c>
      <c r="M110" s="28" t="str">
        <f>MID(AMI_Display!M110,SEARCH("-",AMI_Display!M110)+2,LEN(AMI_Display!M110)-SEARCH("-",AMI_Display!M110)+1)</f>
        <v>2,725</v>
      </c>
      <c r="N110" s="29">
        <f t="shared" si="4"/>
        <v>2726</v>
      </c>
      <c r="O110" s="27" t="str">
        <f>RIGHT(AMI_Display!O110,LEN(AMI_Display!O110)-2)</f>
        <v>70,690</v>
      </c>
      <c r="P110" s="28" t="str">
        <f>MID(AMI_Display!P110,SEARCH("-",AMI_Display!P110)+2,LEN(AMI_Display!P110)-SEARCH("-",AMI_Display!P110)+1)</f>
        <v>117,817</v>
      </c>
      <c r="Q110" s="28" t="str">
        <f>MID(AMI_Display!Q110,SEARCH("-",AMI_Display!Q110)+2,LEN(AMI_Display!Q110)-SEARCH("-",AMI_Display!Q110)+1)</f>
        <v>188,508</v>
      </c>
      <c r="R110" s="28" t="str">
        <f>MID(AMI_Display!R110,SEARCH("-",AMI_Display!R110)+2,LEN(AMI_Display!R110)-SEARCH("-",AMI_Display!R110)+1)</f>
        <v>282,762</v>
      </c>
      <c r="S110" s="28" t="str">
        <f>MID(AMI_Display!S110,SEARCH("-",AMI_Display!S110)+2,LEN(AMI_Display!S110)-SEARCH("-",AMI_Display!S110)+1)</f>
        <v>353,452</v>
      </c>
      <c r="T110" s="29">
        <f t="shared" si="5"/>
        <v>353453</v>
      </c>
      <c r="U110" s="19">
        <v>405</v>
      </c>
      <c r="V110" s="18">
        <v>35</v>
      </c>
      <c r="W110" s="17">
        <v>170</v>
      </c>
      <c r="X110" s="17">
        <v>194</v>
      </c>
      <c r="Y110" s="17">
        <v>24</v>
      </c>
      <c r="Z110" s="16">
        <v>22</v>
      </c>
      <c r="AA110" s="19">
        <v>65</v>
      </c>
      <c r="AB110" s="18">
        <v>112</v>
      </c>
      <c r="AC110" s="17">
        <v>270</v>
      </c>
      <c r="AD110" s="17">
        <v>202</v>
      </c>
      <c r="AE110" s="17">
        <v>40</v>
      </c>
      <c r="AF110" s="16">
        <v>98</v>
      </c>
      <c r="AG110" s="25">
        <f>SUM(U110:Z110)</f>
        <v>850</v>
      </c>
      <c r="AH110" s="25">
        <f>SUM(AA110:AF110)</f>
        <v>787</v>
      </c>
    </row>
    <row r="111" spans="1:34" x14ac:dyDescent="0.2">
      <c r="A111" s="8" t="s">
        <v>28</v>
      </c>
      <c r="B111" s="7" t="s">
        <v>27</v>
      </c>
      <c r="C111" s="27" t="str">
        <f>RIGHT(AMI_Display!C111,LEN(AMI_Display!C111)-2)</f>
        <v>21,224</v>
      </c>
      <c r="D111" s="28" t="str">
        <f>MID(AMI_Display!D111,SEARCH("-",AMI_Display!D111)+2,LEN(AMI_Display!D111)-SEARCH("-",AMI_Display!D111)+1)</f>
        <v>35,374</v>
      </c>
      <c r="E111" s="28" t="str">
        <f>MID(AMI_Display!E111,SEARCH("-",AMI_Display!E111)+2,LEN(AMI_Display!E111)-SEARCH("-",AMI_Display!E111)+1)</f>
        <v>56,598</v>
      </c>
      <c r="F111" s="28" t="str">
        <f>MID(AMI_Display!F111,SEARCH("-",AMI_Display!F111)+2,LEN(AMI_Display!F111)-SEARCH("-",AMI_Display!F111)+1)</f>
        <v>84,898</v>
      </c>
      <c r="G111" s="28" t="str">
        <f>MID(AMI_Display!G111,SEARCH("-",AMI_Display!G111)+2,LEN(AMI_Display!G111)-SEARCH("-",AMI_Display!G111)+1)</f>
        <v>106,122</v>
      </c>
      <c r="H111" s="29">
        <f t="shared" si="3"/>
        <v>106123</v>
      </c>
      <c r="I111" s="27" t="str">
        <f>RIGHT(AMI_Display!I111,LEN(AMI_Display!I111)-2)</f>
        <v>531</v>
      </c>
      <c r="J111" s="28" t="str">
        <f>MID(AMI_Display!J111,SEARCH("-",AMI_Display!J111)+2,LEN(AMI_Display!J111)-SEARCH("-",AMI_Display!J111)+1)</f>
        <v>884</v>
      </c>
      <c r="K111" s="28" t="str">
        <f>MID(AMI_Display!K111,SEARCH("-",AMI_Display!K111)+2,LEN(AMI_Display!K111)-SEARCH("-",AMI_Display!K111)+1)</f>
        <v>1,415</v>
      </c>
      <c r="L111" s="28" t="str">
        <f>MID(AMI_Display!L111,SEARCH("-",AMI_Display!L111)+2,LEN(AMI_Display!L111)-SEARCH("-",AMI_Display!L111)+1)</f>
        <v>2,122</v>
      </c>
      <c r="M111" s="28" t="str">
        <f>MID(AMI_Display!M111,SEARCH("-",AMI_Display!M111)+2,LEN(AMI_Display!M111)-SEARCH("-",AMI_Display!M111)+1)</f>
        <v>2,653</v>
      </c>
      <c r="N111" s="29">
        <f t="shared" si="4"/>
        <v>2654</v>
      </c>
      <c r="O111" s="27" t="str">
        <f>RIGHT(AMI_Display!O111,LEN(AMI_Display!O111)-2)</f>
        <v>68,836</v>
      </c>
      <c r="P111" s="28" t="str">
        <f>MID(AMI_Display!P111,SEARCH("-",AMI_Display!P111)+2,LEN(AMI_Display!P111)-SEARCH("-",AMI_Display!P111)+1)</f>
        <v>114,726</v>
      </c>
      <c r="Q111" s="28" t="str">
        <f>MID(AMI_Display!Q111,SEARCH("-",AMI_Display!Q111)+2,LEN(AMI_Display!Q111)-SEARCH("-",AMI_Display!Q111)+1)</f>
        <v>183,562</v>
      </c>
      <c r="R111" s="28" t="str">
        <f>MID(AMI_Display!R111,SEARCH("-",AMI_Display!R111)+2,LEN(AMI_Display!R111)-SEARCH("-",AMI_Display!R111)+1)</f>
        <v>275,344</v>
      </c>
      <c r="S111" s="28" t="str">
        <f>MID(AMI_Display!S111,SEARCH("-",AMI_Display!S111)+2,LEN(AMI_Display!S111)-SEARCH("-",AMI_Display!S111)+1)</f>
        <v>344,179</v>
      </c>
      <c r="T111" s="29">
        <f t="shared" si="5"/>
        <v>344180</v>
      </c>
      <c r="U111" s="19">
        <v>36</v>
      </c>
      <c r="V111" s="18">
        <v>65</v>
      </c>
      <c r="W111" s="17">
        <v>5</v>
      </c>
      <c r="X111" s="17">
        <v>39</v>
      </c>
      <c r="Y111" s="17">
        <v>25</v>
      </c>
      <c r="Z111" s="16">
        <v>29</v>
      </c>
      <c r="AA111" s="19">
        <v>19</v>
      </c>
      <c r="AB111" s="18">
        <v>37</v>
      </c>
      <c r="AC111" s="17">
        <v>72</v>
      </c>
      <c r="AD111" s="17">
        <v>30</v>
      </c>
      <c r="AE111" s="17">
        <v>35</v>
      </c>
      <c r="AF111" s="16">
        <v>28</v>
      </c>
      <c r="AG111" s="25">
        <f>SUM(U111:Z111)</f>
        <v>199</v>
      </c>
      <c r="AH111" s="25">
        <f>SUM(AA111:AF111)</f>
        <v>221</v>
      </c>
    </row>
    <row r="112" spans="1:34" x14ac:dyDescent="0.2">
      <c r="A112" s="8" t="s">
        <v>26</v>
      </c>
      <c r="B112" s="7" t="s">
        <v>25</v>
      </c>
      <c r="C112" s="27" t="str">
        <f>RIGHT(AMI_Display!C112,LEN(AMI_Display!C112)-2)</f>
        <v>24,918</v>
      </c>
      <c r="D112" s="28" t="str">
        <f>MID(AMI_Display!D112,SEARCH("-",AMI_Display!D112)+2,LEN(AMI_Display!D112)-SEARCH("-",AMI_Display!D112)+1)</f>
        <v>41,530</v>
      </c>
      <c r="E112" s="28" t="str">
        <f>MID(AMI_Display!E112,SEARCH("-",AMI_Display!E112)+2,LEN(AMI_Display!E112)-SEARCH("-",AMI_Display!E112)+1)</f>
        <v>66,448</v>
      </c>
      <c r="F112" s="28" t="str">
        <f>MID(AMI_Display!F112,SEARCH("-",AMI_Display!F112)+2,LEN(AMI_Display!F112)-SEARCH("-",AMI_Display!F112)+1)</f>
        <v>99,672</v>
      </c>
      <c r="G112" s="28" t="str">
        <f>MID(AMI_Display!G112,SEARCH("-",AMI_Display!G112)+2,LEN(AMI_Display!G112)-SEARCH("-",AMI_Display!G112)+1)</f>
        <v>124,590</v>
      </c>
      <c r="H112" s="29">
        <f t="shared" si="3"/>
        <v>124591</v>
      </c>
      <c r="I112" s="27" t="str">
        <f>RIGHT(AMI_Display!I112,LEN(AMI_Display!I112)-2)</f>
        <v>623</v>
      </c>
      <c r="J112" s="28" t="str">
        <f>MID(AMI_Display!J112,SEARCH("-",AMI_Display!J112)+2,LEN(AMI_Display!J112)-SEARCH("-",AMI_Display!J112)+1)</f>
        <v>1,038</v>
      </c>
      <c r="K112" s="28" t="str">
        <f>MID(AMI_Display!K112,SEARCH("-",AMI_Display!K112)+2,LEN(AMI_Display!K112)-SEARCH("-",AMI_Display!K112)+1)</f>
        <v>1,661</v>
      </c>
      <c r="L112" s="28" t="str">
        <f>MID(AMI_Display!L112,SEARCH("-",AMI_Display!L112)+2,LEN(AMI_Display!L112)-SEARCH("-",AMI_Display!L112)+1)</f>
        <v>2,492</v>
      </c>
      <c r="M112" s="28" t="str">
        <f>MID(AMI_Display!M112,SEARCH("-",AMI_Display!M112)+2,LEN(AMI_Display!M112)-SEARCH("-",AMI_Display!M112)+1)</f>
        <v>3,115</v>
      </c>
      <c r="N112" s="29">
        <f t="shared" si="4"/>
        <v>3116</v>
      </c>
      <c r="O112" s="27" t="str">
        <f>RIGHT(AMI_Display!O112,LEN(AMI_Display!O112)-2)</f>
        <v>80,815</v>
      </c>
      <c r="P112" s="28" t="str">
        <f>MID(AMI_Display!P112,SEARCH("-",AMI_Display!P112)+2,LEN(AMI_Display!P112)-SEARCH("-",AMI_Display!P112)+1)</f>
        <v>134,692</v>
      </c>
      <c r="Q112" s="28" t="str">
        <f>MID(AMI_Display!Q112,SEARCH("-",AMI_Display!Q112)+2,LEN(AMI_Display!Q112)-SEARCH("-",AMI_Display!Q112)+1)</f>
        <v>215,507</v>
      </c>
      <c r="R112" s="28" t="str">
        <f>MID(AMI_Display!R112,SEARCH("-",AMI_Display!R112)+2,LEN(AMI_Display!R112)-SEARCH("-",AMI_Display!R112)+1)</f>
        <v>323,261</v>
      </c>
      <c r="S112" s="28" t="str">
        <f>MID(AMI_Display!S112,SEARCH("-",AMI_Display!S112)+2,LEN(AMI_Display!S112)-SEARCH("-",AMI_Display!S112)+1)</f>
        <v>404,076</v>
      </c>
      <c r="T112" s="29">
        <f t="shared" si="5"/>
        <v>404077</v>
      </c>
      <c r="U112" s="19">
        <v>133</v>
      </c>
      <c r="V112" s="18">
        <v>6</v>
      </c>
      <c r="W112" s="17">
        <v>31</v>
      </c>
      <c r="X112" s="17">
        <v>13</v>
      </c>
      <c r="Y112" s="17">
        <v>2</v>
      </c>
      <c r="Z112" s="16">
        <v>22</v>
      </c>
      <c r="AA112" s="19">
        <v>85</v>
      </c>
      <c r="AB112" s="18">
        <v>32</v>
      </c>
      <c r="AC112" s="17">
        <v>157</v>
      </c>
      <c r="AD112" s="17">
        <v>111</v>
      </c>
      <c r="AE112" s="17">
        <v>4</v>
      </c>
      <c r="AF112" s="16">
        <v>84</v>
      </c>
      <c r="AG112" s="25">
        <f>SUM(U112:Z112)</f>
        <v>207</v>
      </c>
      <c r="AH112" s="25">
        <f>SUM(AA112:AF112)</f>
        <v>473</v>
      </c>
    </row>
    <row r="113" spans="1:34" x14ac:dyDescent="0.2">
      <c r="A113" s="8" t="s">
        <v>22</v>
      </c>
      <c r="B113" s="7" t="s">
        <v>21</v>
      </c>
      <c r="C113" s="27" t="str">
        <f>RIGHT(AMI_Display!C113,LEN(AMI_Display!C113)-2)</f>
        <v>26,490</v>
      </c>
      <c r="D113" s="28" t="str">
        <f>MID(AMI_Display!D113,SEARCH("-",AMI_Display!D113)+2,LEN(AMI_Display!D113)-SEARCH("-",AMI_Display!D113)+1)</f>
        <v>44,150</v>
      </c>
      <c r="E113" s="28" t="str">
        <f>MID(AMI_Display!E113,SEARCH("-",AMI_Display!E113)+2,LEN(AMI_Display!E113)-SEARCH("-",AMI_Display!E113)+1)</f>
        <v>70,640</v>
      </c>
      <c r="F113" s="28" t="str">
        <f>MID(AMI_Display!F113,SEARCH("-",AMI_Display!F113)+2,LEN(AMI_Display!F113)-SEARCH("-",AMI_Display!F113)+1)</f>
        <v>105,960</v>
      </c>
      <c r="G113" s="28" t="str">
        <f>MID(AMI_Display!G113,SEARCH("-",AMI_Display!G113)+2,LEN(AMI_Display!G113)-SEARCH("-",AMI_Display!G113)+1)</f>
        <v>132,450</v>
      </c>
      <c r="H113" s="29">
        <f t="shared" si="3"/>
        <v>132451</v>
      </c>
      <c r="I113" s="27" t="str">
        <f>RIGHT(AMI_Display!I113,LEN(AMI_Display!I113)-2)</f>
        <v>662</v>
      </c>
      <c r="J113" s="28" t="str">
        <f>MID(AMI_Display!J113,SEARCH("-",AMI_Display!J113)+2,LEN(AMI_Display!J113)-SEARCH("-",AMI_Display!J113)+1)</f>
        <v>1,104</v>
      </c>
      <c r="K113" s="28" t="str">
        <f>MID(AMI_Display!K113,SEARCH("-",AMI_Display!K113)+2,LEN(AMI_Display!K113)-SEARCH("-",AMI_Display!K113)+1)</f>
        <v>1,766</v>
      </c>
      <c r="L113" s="28" t="str">
        <f>MID(AMI_Display!L113,SEARCH("-",AMI_Display!L113)+2,LEN(AMI_Display!L113)-SEARCH("-",AMI_Display!L113)+1)</f>
        <v>2,649</v>
      </c>
      <c r="M113" s="28" t="str">
        <f>MID(AMI_Display!M113,SEARCH("-",AMI_Display!M113)+2,LEN(AMI_Display!M113)-SEARCH("-",AMI_Display!M113)+1)</f>
        <v>3,311</v>
      </c>
      <c r="N113" s="29">
        <f t="shared" si="4"/>
        <v>3312</v>
      </c>
      <c r="O113" s="27" t="str">
        <f>RIGHT(AMI_Display!O113,LEN(AMI_Display!O113)-2)</f>
        <v>85,914</v>
      </c>
      <c r="P113" s="28" t="str">
        <f>MID(AMI_Display!P113,SEARCH("-",AMI_Display!P113)+2,LEN(AMI_Display!P113)-SEARCH("-",AMI_Display!P113)+1)</f>
        <v>143,189</v>
      </c>
      <c r="Q113" s="28" t="str">
        <f>MID(AMI_Display!Q113,SEARCH("-",AMI_Display!Q113)+2,LEN(AMI_Display!Q113)-SEARCH("-",AMI_Display!Q113)+1)</f>
        <v>229,103</v>
      </c>
      <c r="R113" s="28" t="str">
        <f>MID(AMI_Display!R113,SEARCH("-",AMI_Display!R113)+2,LEN(AMI_Display!R113)-SEARCH("-",AMI_Display!R113)+1)</f>
        <v>343,654</v>
      </c>
      <c r="S113" s="28" t="str">
        <f>MID(AMI_Display!S113,SEARCH("-",AMI_Display!S113)+2,LEN(AMI_Display!S113)-SEARCH("-",AMI_Display!S113)+1)</f>
        <v>429,568</v>
      </c>
      <c r="T113" s="29">
        <f t="shared" si="5"/>
        <v>429569</v>
      </c>
      <c r="U113" s="19">
        <v>34</v>
      </c>
      <c r="V113" s="18">
        <v>48</v>
      </c>
      <c r="W113" s="17">
        <v>21</v>
      </c>
      <c r="X113" s="17">
        <v>23</v>
      </c>
      <c r="Y113" s="17">
        <v>1</v>
      </c>
      <c r="Z113" s="16">
        <v>5</v>
      </c>
      <c r="AA113" s="19">
        <v>46</v>
      </c>
      <c r="AB113" s="18">
        <v>43</v>
      </c>
      <c r="AC113" s="17">
        <v>121</v>
      </c>
      <c r="AD113" s="17">
        <v>23</v>
      </c>
      <c r="AE113" s="17">
        <v>105</v>
      </c>
      <c r="AF113" s="16">
        <v>0</v>
      </c>
      <c r="AG113" s="25">
        <f>SUM(U113:Z113)</f>
        <v>132</v>
      </c>
      <c r="AH113" s="25">
        <f>SUM(AA113:AF113)</f>
        <v>338</v>
      </c>
    </row>
    <row r="114" spans="1:34" x14ac:dyDescent="0.2">
      <c r="A114" s="8" t="s">
        <v>19</v>
      </c>
      <c r="B114" s="7" t="s">
        <v>18</v>
      </c>
      <c r="C114" s="27" t="str">
        <f>RIGHT(AMI_Display!C114,LEN(AMI_Display!C114)-2)</f>
        <v>21,985</v>
      </c>
      <c r="D114" s="28" t="str">
        <f>MID(AMI_Display!D114,SEARCH("-",AMI_Display!D114)+2,LEN(AMI_Display!D114)-SEARCH("-",AMI_Display!D114)+1)</f>
        <v>36,641</v>
      </c>
      <c r="E114" s="28" t="str">
        <f>MID(AMI_Display!E114,SEARCH("-",AMI_Display!E114)+2,LEN(AMI_Display!E114)-SEARCH("-",AMI_Display!E114)+1)</f>
        <v>58,626</v>
      </c>
      <c r="F114" s="28" t="str">
        <f>MID(AMI_Display!F114,SEARCH("-",AMI_Display!F114)+2,LEN(AMI_Display!F114)-SEARCH("-",AMI_Display!F114)+1)</f>
        <v>87,938</v>
      </c>
      <c r="G114" s="28" t="str">
        <f>MID(AMI_Display!G114,SEARCH("-",AMI_Display!G114)+2,LEN(AMI_Display!G114)-SEARCH("-",AMI_Display!G114)+1)</f>
        <v>109,923</v>
      </c>
      <c r="H114" s="29">
        <f t="shared" si="3"/>
        <v>109924</v>
      </c>
      <c r="I114" s="27" t="str">
        <f>RIGHT(AMI_Display!I114,LEN(AMI_Display!I114)-2)</f>
        <v>550</v>
      </c>
      <c r="J114" s="28" t="str">
        <f>MID(AMI_Display!J114,SEARCH("-",AMI_Display!J114)+2,LEN(AMI_Display!J114)-SEARCH("-",AMI_Display!J114)+1)</f>
        <v>916</v>
      </c>
      <c r="K114" s="28" t="str">
        <f>MID(AMI_Display!K114,SEARCH("-",AMI_Display!K114)+2,LEN(AMI_Display!K114)-SEARCH("-",AMI_Display!K114)+1)</f>
        <v>1,466</v>
      </c>
      <c r="L114" s="28" t="str">
        <f>MID(AMI_Display!L114,SEARCH("-",AMI_Display!L114)+2,LEN(AMI_Display!L114)-SEARCH("-",AMI_Display!L114)+1)</f>
        <v>2,198</v>
      </c>
      <c r="M114" s="28" t="str">
        <f>MID(AMI_Display!M114,SEARCH("-",AMI_Display!M114)+2,LEN(AMI_Display!M114)-SEARCH("-",AMI_Display!M114)+1)</f>
        <v>2,748</v>
      </c>
      <c r="N114" s="29">
        <f t="shared" si="4"/>
        <v>2749</v>
      </c>
      <c r="O114" s="27" t="str">
        <f>RIGHT(AMI_Display!O114,LEN(AMI_Display!O114)-2)</f>
        <v>71,301</v>
      </c>
      <c r="P114" s="28" t="str">
        <f>MID(AMI_Display!P114,SEARCH("-",AMI_Display!P114)+2,LEN(AMI_Display!P114)-SEARCH("-",AMI_Display!P114)+1)</f>
        <v>118,836</v>
      </c>
      <c r="Q114" s="28" t="str">
        <f>MID(AMI_Display!Q114,SEARCH("-",AMI_Display!Q114)+2,LEN(AMI_Display!Q114)-SEARCH("-",AMI_Display!Q114)+1)</f>
        <v>190,137</v>
      </c>
      <c r="R114" s="28" t="str">
        <f>MID(AMI_Display!R114,SEARCH("-",AMI_Display!R114)+2,LEN(AMI_Display!R114)-SEARCH("-",AMI_Display!R114)+1)</f>
        <v>285,206</v>
      </c>
      <c r="S114" s="28" t="str">
        <f>MID(AMI_Display!S114,SEARCH("-",AMI_Display!S114)+2,LEN(AMI_Display!S114)-SEARCH("-",AMI_Display!S114)+1)</f>
        <v>356,507</v>
      </c>
      <c r="T114" s="29">
        <f t="shared" si="5"/>
        <v>356508</v>
      </c>
      <c r="U114" s="19">
        <v>160</v>
      </c>
      <c r="V114" s="18">
        <v>36</v>
      </c>
      <c r="W114" s="17">
        <v>24</v>
      </c>
      <c r="X114" s="17">
        <v>26</v>
      </c>
      <c r="Y114" s="17">
        <v>11</v>
      </c>
      <c r="Z114" s="16">
        <v>18</v>
      </c>
      <c r="AA114" s="19">
        <v>26</v>
      </c>
      <c r="AB114" s="18">
        <v>45</v>
      </c>
      <c r="AC114" s="17">
        <v>55</v>
      </c>
      <c r="AD114" s="17">
        <v>9</v>
      </c>
      <c r="AE114" s="17">
        <v>22</v>
      </c>
      <c r="AF114" s="16">
        <v>50</v>
      </c>
      <c r="AG114" s="25">
        <f>SUM(U114:Z114)</f>
        <v>275</v>
      </c>
      <c r="AH114" s="25">
        <f>SUM(AA114:AF114)</f>
        <v>207</v>
      </c>
    </row>
    <row r="115" spans="1:34" x14ac:dyDescent="0.2">
      <c r="A115" s="8" t="s">
        <v>17</v>
      </c>
      <c r="B115" s="7" t="s">
        <v>16</v>
      </c>
      <c r="C115" s="27" t="str">
        <f>RIGHT(AMI_Display!C115,LEN(AMI_Display!C115)-2)</f>
        <v>26,985</v>
      </c>
      <c r="D115" s="28" t="str">
        <f>MID(AMI_Display!D115,SEARCH("-",AMI_Display!D115)+2,LEN(AMI_Display!D115)-SEARCH("-",AMI_Display!D115)+1)</f>
        <v>44,975</v>
      </c>
      <c r="E115" s="28" t="str">
        <f>MID(AMI_Display!E115,SEARCH("-",AMI_Display!E115)+2,LEN(AMI_Display!E115)-SEARCH("-",AMI_Display!E115)+1)</f>
        <v>71,960</v>
      </c>
      <c r="F115" s="28" t="str">
        <f>MID(AMI_Display!F115,SEARCH("-",AMI_Display!F115)+2,LEN(AMI_Display!F115)-SEARCH("-",AMI_Display!F115)+1)</f>
        <v>107,940</v>
      </c>
      <c r="G115" s="28" t="str">
        <f>MID(AMI_Display!G115,SEARCH("-",AMI_Display!G115)+2,LEN(AMI_Display!G115)-SEARCH("-",AMI_Display!G115)+1)</f>
        <v>134,925</v>
      </c>
      <c r="H115" s="29">
        <f t="shared" si="3"/>
        <v>134926</v>
      </c>
      <c r="I115" s="27" t="str">
        <f>RIGHT(AMI_Display!I115,LEN(AMI_Display!I115)-2)</f>
        <v>675</v>
      </c>
      <c r="J115" s="28" t="str">
        <f>MID(AMI_Display!J115,SEARCH("-",AMI_Display!J115)+2,LEN(AMI_Display!J115)-SEARCH("-",AMI_Display!J115)+1)</f>
        <v>1,124</v>
      </c>
      <c r="K115" s="28" t="str">
        <f>MID(AMI_Display!K115,SEARCH("-",AMI_Display!K115)+2,LEN(AMI_Display!K115)-SEARCH("-",AMI_Display!K115)+1)</f>
        <v>1,799</v>
      </c>
      <c r="L115" s="28" t="str">
        <f>MID(AMI_Display!L115,SEARCH("-",AMI_Display!L115)+2,LEN(AMI_Display!L115)-SEARCH("-",AMI_Display!L115)+1)</f>
        <v>2,699</v>
      </c>
      <c r="M115" s="28" t="str">
        <f>MID(AMI_Display!M115,SEARCH("-",AMI_Display!M115)+2,LEN(AMI_Display!M115)-SEARCH("-",AMI_Display!M115)+1)</f>
        <v>3,373</v>
      </c>
      <c r="N115" s="29">
        <f t="shared" si="4"/>
        <v>3374</v>
      </c>
      <c r="O115" s="27" t="str">
        <f>RIGHT(AMI_Display!O115,LEN(AMI_Display!O115)-2)</f>
        <v>87,519</v>
      </c>
      <c r="P115" s="28" t="str">
        <f>MID(AMI_Display!P115,SEARCH("-",AMI_Display!P115)+2,LEN(AMI_Display!P115)-SEARCH("-",AMI_Display!P115)+1)</f>
        <v>145,865</v>
      </c>
      <c r="Q115" s="28" t="str">
        <f>MID(AMI_Display!Q115,SEARCH("-",AMI_Display!Q115)+2,LEN(AMI_Display!Q115)-SEARCH("-",AMI_Display!Q115)+1)</f>
        <v>233,384</v>
      </c>
      <c r="R115" s="28" t="str">
        <f>MID(AMI_Display!R115,SEARCH("-",AMI_Display!R115)+2,LEN(AMI_Display!R115)-SEARCH("-",AMI_Display!R115)+1)</f>
        <v>350,076</v>
      </c>
      <c r="S115" s="28" t="str">
        <f>MID(AMI_Display!S115,SEARCH("-",AMI_Display!S115)+2,LEN(AMI_Display!S115)-SEARCH("-",AMI_Display!S115)+1)</f>
        <v>437,595</v>
      </c>
      <c r="T115" s="29">
        <f t="shared" si="5"/>
        <v>437596</v>
      </c>
      <c r="U115" s="19">
        <v>4308</v>
      </c>
      <c r="V115" s="18">
        <v>1239</v>
      </c>
      <c r="W115" s="17">
        <v>822</v>
      </c>
      <c r="X115" s="17">
        <v>265</v>
      </c>
      <c r="Y115" s="17">
        <v>291</v>
      </c>
      <c r="Z115" s="16">
        <v>206</v>
      </c>
      <c r="AA115" s="19">
        <v>635</v>
      </c>
      <c r="AB115" s="18">
        <v>952</v>
      </c>
      <c r="AC115" s="17">
        <v>1543</v>
      </c>
      <c r="AD115" s="17">
        <v>1065</v>
      </c>
      <c r="AE115" s="17">
        <v>237</v>
      </c>
      <c r="AF115" s="16">
        <v>94</v>
      </c>
      <c r="AG115" s="25">
        <f>SUM(U115:Z115)</f>
        <v>7131</v>
      </c>
      <c r="AH115" s="25">
        <f>SUM(AA115:AF115)</f>
        <v>4526</v>
      </c>
    </row>
    <row r="116" spans="1:34" x14ac:dyDescent="0.2">
      <c r="A116" s="8" t="s">
        <v>15</v>
      </c>
      <c r="B116" s="7" t="s">
        <v>14</v>
      </c>
      <c r="C116" s="27" t="str">
        <f>RIGHT(AMI_Display!C116,LEN(AMI_Display!C116)-2)</f>
        <v>25,481</v>
      </c>
      <c r="D116" s="28" t="str">
        <f>MID(AMI_Display!D116,SEARCH("-",AMI_Display!D116)+2,LEN(AMI_Display!D116)-SEARCH("-",AMI_Display!D116)+1)</f>
        <v>42,469</v>
      </c>
      <c r="E116" s="28" t="str">
        <f>MID(AMI_Display!E116,SEARCH("-",AMI_Display!E116)+2,LEN(AMI_Display!E116)-SEARCH("-",AMI_Display!E116)+1)</f>
        <v>67,950</v>
      </c>
      <c r="F116" s="28" t="str">
        <f>MID(AMI_Display!F116,SEARCH("-",AMI_Display!F116)+2,LEN(AMI_Display!F116)-SEARCH("-",AMI_Display!F116)+1)</f>
        <v>101,926</v>
      </c>
      <c r="G116" s="28" t="str">
        <f>MID(AMI_Display!G116,SEARCH("-",AMI_Display!G116)+2,LEN(AMI_Display!G116)-SEARCH("-",AMI_Display!G116)+1)</f>
        <v>127,407</v>
      </c>
      <c r="H116" s="29">
        <f t="shared" si="3"/>
        <v>127408</v>
      </c>
      <c r="I116" s="27" t="str">
        <f>RIGHT(AMI_Display!I116,LEN(AMI_Display!I116)-2)</f>
        <v>637</v>
      </c>
      <c r="J116" s="28" t="str">
        <f>MID(AMI_Display!J116,SEARCH("-",AMI_Display!J116)+2,LEN(AMI_Display!J116)-SEARCH("-",AMI_Display!J116)+1)</f>
        <v>1,062</v>
      </c>
      <c r="K116" s="28" t="str">
        <f>MID(AMI_Display!K116,SEARCH("-",AMI_Display!K116)+2,LEN(AMI_Display!K116)-SEARCH("-",AMI_Display!K116)+1)</f>
        <v>1,699</v>
      </c>
      <c r="L116" s="28" t="str">
        <f>MID(AMI_Display!L116,SEARCH("-",AMI_Display!L116)+2,LEN(AMI_Display!L116)-SEARCH("-",AMI_Display!L116)+1)</f>
        <v>2,548</v>
      </c>
      <c r="M116" s="28" t="str">
        <f>MID(AMI_Display!M116,SEARCH("-",AMI_Display!M116)+2,LEN(AMI_Display!M116)-SEARCH("-",AMI_Display!M116)+1)</f>
        <v>3,185</v>
      </c>
      <c r="N116" s="29">
        <f t="shared" si="4"/>
        <v>3186</v>
      </c>
      <c r="O116" s="27" t="str">
        <f>RIGHT(AMI_Display!O116,LEN(AMI_Display!O116)-2)</f>
        <v>82,642</v>
      </c>
      <c r="P116" s="28" t="str">
        <f>MID(AMI_Display!P116,SEARCH("-",AMI_Display!P116)+2,LEN(AMI_Display!P116)-SEARCH("-",AMI_Display!P116)+1)</f>
        <v>137,737</v>
      </c>
      <c r="Q116" s="28" t="str">
        <f>MID(AMI_Display!Q116,SEARCH("-",AMI_Display!Q116)+2,LEN(AMI_Display!Q116)-SEARCH("-",AMI_Display!Q116)+1)</f>
        <v>220,380</v>
      </c>
      <c r="R116" s="28" t="str">
        <f>MID(AMI_Display!R116,SEARCH("-",AMI_Display!R116)+2,LEN(AMI_Display!R116)-SEARCH("-",AMI_Display!R116)+1)</f>
        <v>330,570</v>
      </c>
      <c r="S116" s="28" t="str">
        <f>MID(AMI_Display!S116,SEARCH("-",AMI_Display!S116)+2,LEN(AMI_Display!S116)-SEARCH("-",AMI_Display!S116)+1)</f>
        <v>413,212</v>
      </c>
      <c r="T116" s="29">
        <f t="shared" si="5"/>
        <v>413213</v>
      </c>
      <c r="U116" s="19">
        <v>181</v>
      </c>
      <c r="V116" s="18">
        <v>47</v>
      </c>
      <c r="W116" s="17">
        <v>69</v>
      </c>
      <c r="X116" s="17">
        <v>44</v>
      </c>
      <c r="Y116" s="17">
        <v>7</v>
      </c>
      <c r="Z116" s="16">
        <v>3</v>
      </c>
      <c r="AA116" s="19">
        <v>48</v>
      </c>
      <c r="AB116" s="18">
        <v>60</v>
      </c>
      <c r="AC116" s="17">
        <v>145</v>
      </c>
      <c r="AD116" s="17">
        <v>69</v>
      </c>
      <c r="AE116" s="17">
        <v>19</v>
      </c>
      <c r="AF116" s="16">
        <v>0</v>
      </c>
      <c r="AG116" s="25">
        <f>SUM(U116:Z116)</f>
        <v>351</v>
      </c>
      <c r="AH116" s="25">
        <f>SUM(AA116:AF116)</f>
        <v>341</v>
      </c>
    </row>
    <row r="117" spans="1:34" x14ac:dyDescent="0.2">
      <c r="A117" s="8" t="s">
        <v>9</v>
      </c>
      <c r="B117" s="7" t="s">
        <v>8</v>
      </c>
      <c r="C117" s="27" t="str">
        <f>RIGHT(AMI_Display!C117,LEN(AMI_Display!C117)-2)</f>
        <v>21,973</v>
      </c>
      <c r="D117" s="28" t="str">
        <f>MID(AMI_Display!D117,SEARCH("-",AMI_Display!D117)+2,LEN(AMI_Display!D117)-SEARCH("-",AMI_Display!D117)+1)</f>
        <v>36,621</v>
      </c>
      <c r="E117" s="28" t="str">
        <f>MID(AMI_Display!E117,SEARCH("-",AMI_Display!E117)+2,LEN(AMI_Display!E117)-SEARCH("-",AMI_Display!E117)+1)</f>
        <v>58,594</v>
      </c>
      <c r="F117" s="28" t="str">
        <f>MID(AMI_Display!F117,SEARCH("-",AMI_Display!F117)+2,LEN(AMI_Display!F117)-SEARCH("-",AMI_Display!F117)+1)</f>
        <v>87,890</v>
      </c>
      <c r="G117" s="28" t="str">
        <f>MID(AMI_Display!G117,SEARCH("-",AMI_Display!G117)+2,LEN(AMI_Display!G117)-SEARCH("-",AMI_Display!G117)+1)</f>
        <v>109,863</v>
      </c>
      <c r="H117" s="29">
        <f t="shared" si="3"/>
        <v>109864</v>
      </c>
      <c r="I117" s="27" t="str">
        <f>RIGHT(AMI_Display!I117,LEN(AMI_Display!I117)-2)</f>
        <v>549</v>
      </c>
      <c r="J117" s="28" t="str">
        <f>MID(AMI_Display!J117,SEARCH("-",AMI_Display!J117)+2,LEN(AMI_Display!J117)-SEARCH("-",AMI_Display!J117)+1)</f>
        <v>916</v>
      </c>
      <c r="K117" s="28" t="str">
        <f>MID(AMI_Display!K117,SEARCH("-",AMI_Display!K117)+2,LEN(AMI_Display!K117)-SEARCH("-",AMI_Display!K117)+1)</f>
        <v>1,465</v>
      </c>
      <c r="L117" s="28" t="str">
        <f>MID(AMI_Display!L117,SEARCH("-",AMI_Display!L117)+2,LEN(AMI_Display!L117)-SEARCH("-",AMI_Display!L117)+1)</f>
        <v>2,197</v>
      </c>
      <c r="M117" s="28" t="str">
        <f>MID(AMI_Display!M117,SEARCH("-",AMI_Display!M117)+2,LEN(AMI_Display!M117)-SEARCH("-",AMI_Display!M117)+1)</f>
        <v>2,747</v>
      </c>
      <c r="N117" s="29">
        <f t="shared" si="4"/>
        <v>2748</v>
      </c>
      <c r="O117" s="27" t="str">
        <f>RIGHT(AMI_Display!O117,LEN(AMI_Display!O117)-2)</f>
        <v>71,262</v>
      </c>
      <c r="P117" s="28" t="str">
        <f>MID(AMI_Display!P117,SEARCH("-",AMI_Display!P117)+2,LEN(AMI_Display!P117)-SEARCH("-",AMI_Display!P117)+1)</f>
        <v>118,771</v>
      </c>
      <c r="Q117" s="28" t="str">
        <f>MID(AMI_Display!Q117,SEARCH("-",AMI_Display!Q117)+2,LEN(AMI_Display!Q117)-SEARCH("-",AMI_Display!Q117)+1)</f>
        <v>190,033</v>
      </c>
      <c r="R117" s="28" t="str">
        <f>MID(AMI_Display!R117,SEARCH("-",AMI_Display!R117)+2,LEN(AMI_Display!R117)-SEARCH("-",AMI_Display!R117)+1)</f>
        <v>285,050</v>
      </c>
      <c r="S117" s="28" t="str">
        <f>MID(AMI_Display!S117,SEARCH("-",AMI_Display!S117)+2,LEN(AMI_Display!S117)-SEARCH("-",AMI_Display!S117)+1)</f>
        <v>356,312</v>
      </c>
      <c r="T117" s="29">
        <f t="shared" si="5"/>
        <v>356313</v>
      </c>
      <c r="U117" s="19">
        <v>260</v>
      </c>
      <c r="V117" s="18">
        <v>54</v>
      </c>
      <c r="W117" s="17">
        <v>86</v>
      </c>
      <c r="X117" s="17">
        <v>41</v>
      </c>
      <c r="Y117" s="17">
        <v>0</v>
      </c>
      <c r="Z117" s="16">
        <v>0</v>
      </c>
      <c r="AA117" s="19">
        <v>153</v>
      </c>
      <c r="AB117" s="18">
        <v>34</v>
      </c>
      <c r="AC117" s="17">
        <v>135</v>
      </c>
      <c r="AD117" s="17">
        <v>4</v>
      </c>
      <c r="AE117" s="17">
        <v>54</v>
      </c>
      <c r="AF117" s="16">
        <v>46</v>
      </c>
      <c r="AG117" s="25">
        <f>SUM(U117:Z117)</f>
        <v>441</v>
      </c>
      <c r="AH117" s="25">
        <f>SUM(AA117:AF117)</f>
        <v>426</v>
      </c>
    </row>
    <row r="118" spans="1:34" x14ac:dyDescent="0.2">
      <c r="A118" s="8" t="s">
        <v>7</v>
      </c>
      <c r="B118" s="7" t="s">
        <v>6</v>
      </c>
      <c r="C118" s="27" t="str">
        <f>RIGHT(AMI_Display!C118,LEN(AMI_Display!C118)-2)</f>
        <v>21,014</v>
      </c>
      <c r="D118" s="28" t="str">
        <f>MID(AMI_Display!D118,SEARCH("-",AMI_Display!D118)+2,LEN(AMI_Display!D118)-SEARCH("-",AMI_Display!D118)+1)</f>
        <v>35,023</v>
      </c>
      <c r="E118" s="28" t="str">
        <f>MID(AMI_Display!E118,SEARCH("-",AMI_Display!E118)+2,LEN(AMI_Display!E118)-SEARCH("-",AMI_Display!E118)+1)</f>
        <v>56,037</v>
      </c>
      <c r="F118" s="28" t="str">
        <f>MID(AMI_Display!F118,SEARCH("-",AMI_Display!F118)+2,LEN(AMI_Display!F118)-SEARCH("-",AMI_Display!F118)+1)</f>
        <v>84,055</v>
      </c>
      <c r="G118" s="28" t="str">
        <f>MID(AMI_Display!G118,SEARCH("-",AMI_Display!G118)+2,LEN(AMI_Display!G118)-SEARCH("-",AMI_Display!G118)+1)</f>
        <v>105,069</v>
      </c>
      <c r="H118" s="29">
        <f t="shared" si="3"/>
        <v>105070</v>
      </c>
      <c r="I118" s="27" t="str">
        <f>RIGHT(AMI_Display!I118,LEN(AMI_Display!I118)-2)</f>
        <v>525</v>
      </c>
      <c r="J118" s="28" t="str">
        <f>MID(AMI_Display!J118,SEARCH("-",AMI_Display!J118)+2,LEN(AMI_Display!J118)-SEARCH("-",AMI_Display!J118)+1)</f>
        <v>876</v>
      </c>
      <c r="K118" s="28" t="str">
        <f>MID(AMI_Display!K118,SEARCH("-",AMI_Display!K118)+2,LEN(AMI_Display!K118)-SEARCH("-",AMI_Display!K118)+1)</f>
        <v>1,401</v>
      </c>
      <c r="L118" s="28" t="str">
        <f>MID(AMI_Display!L118,SEARCH("-",AMI_Display!L118)+2,LEN(AMI_Display!L118)-SEARCH("-",AMI_Display!L118)+1)</f>
        <v>2,101</v>
      </c>
      <c r="M118" s="28" t="str">
        <f>MID(AMI_Display!M118,SEARCH("-",AMI_Display!M118)+2,LEN(AMI_Display!M118)-SEARCH("-",AMI_Display!M118)+1)</f>
        <v>2,627</v>
      </c>
      <c r="N118" s="29">
        <f t="shared" si="4"/>
        <v>2628</v>
      </c>
      <c r="O118" s="27" t="str">
        <f>RIGHT(AMI_Display!O118,LEN(AMI_Display!O118)-2)</f>
        <v>68,153</v>
      </c>
      <c r="P118" s="28" t="str">
        <f>MID(AMI_Display!P118,SEARCH("-",AMI_Display!P118)+2,LEN(AMI_Display!P118)-SEARCH("-",AMI_Display!P118)+1)</f>
        <v>113,588</v>
      </c>
      <c r="Q118" s="28" t="str">
        <f>MID(AMI_Display!Q118,SEARCH("-",AMI_Display!Q118)+2,LEN(AMI_Display!Q118)-SEARCH("-",AMI_Display!Q118)+1)</f>
        <v>181,741</v>
      </c>
      <c r="R118" s="28" t="str">
        <f>MID(AMI_Display!R118,SEARCH("-",AMI_Display!R118)+2,LEN(AMI_Display!R118)-SEARCH("-",AMI_Display!R118)+1)</f>
        <v>272,611</v>
      </c>
      <c r="S118" s="28" t="str">
        <f>MID(AMI_Display!S118,SEARCH("-",AMI_Display!S118)+2,LEN(AMI_Display!S118)-SEARCH("-",AMI_Display!S118)+1)</f>
        <v>340,764</v>
      </c>
      <c r="T118" s="29">
        <f t="shared" si="5"/>
        <v>340765</v>
      </c>
      <c r="U118" s="19">
        <v>19</v>
      </c>
      <c r="V118" s="18">
        <v>7</v>
      </c>
      <c r="W118" s="17">
        <v>61</v>
      </c>
      <c r="X118" s="17">
        <v>4</v>
      </c>
      <c r="Y118" s="17">
        <v>15</v>
      </c>
      <c r="Z118" s="16">
        <v>19</v>
      </c>
      <c r="AA118" s="19">
        <v>11</v>
      </c>
      <c r="AB118" s="18">
        <v>9</v>
      </c>
      <c r="AC118" s="17">
        <v>5</v>
      </c>
      <c r="AD118" s="17">
        <v>31</v>
      </c>
      <c r="AE118" s="17">
        <v>48</v>
      </c>
      <c r="AF118" s="16">
        <v>68</v>
      </c>
      <c r="AG118" s="25">
        <f>SUM(U118:Z118)</f>
        <v>125</v>
      </c>
      <c r="AH118" s="25">
        <f>SUM(AA118:AF118)</f>
        <v>172</v>
      </c>
    </row>
    <row r="119" spans="1:34" x14ac:dyDescent="0.2">
      <c r="A119" s="8" t="s">
        <v>5</v>
      </c>
      <c r="B119" s="7" t="s">
        <v>4</v>
      </c>
      <c r="C119" s="27" t="str">
        <f>RIGHT(AMI_Display!C119,LEN(AMI_Display!C119)-2)</f>
        <v>22,309</v>
      </c>
      <c r="D119" s="28" t="str">
        <f>MID(AMI_Display!D119,SEARCH("-",AMI_Display!D119)+2,LEN(AMI_Display!D119)-SEARCH("-",AMI_Display!D119)+1)</f>
        <v>37,182</v>
      </c>
      <c r="E119" s="28" t="str">
        <f>MID(AMI_Display!E119,SEARCH("-",AMI_Display!E119)+2,LEN(AMI_Display!E119)-SEARCH("-",AMI_Display!E119)+1)</f>
        <v>59,491</v>
      </c>
      <c r="F119" s="28" t="str">
        <f>MID(AMI_Display!F119,SEARCH("-",AMI_Display!F119)+2,LEN(AMI_Display!F119)-SEARCH("-",AMI_Display!F119)+1)</f>
        <v>89,237</v>
      </c>
      <c r="G119" s="28" t="str">
        <f>MID(AMI_Display!G119,SEARCH("-",AMI_Display!G119)+2,LEN(AMI_Display!G119)-SEARCH("-",AMI_Display!G119)+1)</f>
        <v>111,546</v>
      </c>
      <c r="H119" s="29">
        <f t="shared" si="3"/>
        <v>111547</v>
      </c>
      <c r="I119" s="27" t="str">
        <f>RIGHT(AMI_Display!I119,LEN(AMI_Display!I119)-2)</f>
        <v>558</v>
      </c>
      <c r="J119" s="28" t="str">
        <f>MID(AMI_Display!J119,SEARCH("-",AMI_Display!J119)+2,LEN(AMI_Display!J119)-SEARCH("-",AMI_Display!J119)+1)</f>
        <v>930</v>
      </c>
      <c r="K119" s="28" t="str">
        <f>MID(AMI_Display!K119,SEARCH("-",AMI_Display!K119)+2,LEN(AMI_Display!K119)-SEARCH("-",AMI_Display!K119)+1)</f>
        <v>1,487</v>
      </c>
      <c r="L119" s="28" t="str">
        <f>MID(AMI_Display!L119,SEARCH("-",AMI_Display!L119)+2,LEN(AMI_Display!L119)-SEARCH("-",AMI_Display!L119)+1)</f>
        <v>2,231</v>
      </c>
      <c r="M119" s="28" t="str">
        <f>MID(AMI_Display!M119,SEARCH("-",AMI_Display!M119)+2,LEN(AMI_Display!M119)-SEARCH("-",AMI_Display!M119)+1)</f>
        <v>2,789</v>
      </c>
      <c r="N119" s="29">
        <f t="shared" si="4"/>
        <v>2790</v>
      </c>
      <c r="O119" s="27" t="str">
        <f>RIGHT(AMI_Display!O119,LEN(AMI_Display!O119)-2)</f>
        <v>72,354</v>
      </c>
      <c r="P119" s="28" t="str">
        <f>MID(AMI_Display!P119,SEARCH("-",AMI_Display!P119)+2,LEN(AMI_Display!P119)-SEARCH("-",AMI_Display!P119)+1)</f>
        <v>120,590</v>
      </c>
      <c r="Q119" s="28" t="str">
        <f>MID(AMI_Display!Q119,SEARCH("-",AMI_Display!Q119)+2,LEN(AMI_Display!Q119)-SEARCH("-",AMI_Display!Q119)+1)</f>
        <v>192,944</v>
      </c>
      <c r="R119" s="28" t="str">
        <f>MID(AMI_Display!R119,SEARCH("-",AMI_Display!R119)+2,LEN(AMI_Display!R119)-SEARCH("-",AMI_Display!R119)+1)</f>
        <v>289,417</v>
      </c>
      <c r="S119" s="28" t="str">
        <f>MID(AMI_Display!S119,SEARCH("-",AMI_Display!S119)+2,LEN(AMI_Display!S119)-SEARCH("-",AMI_Display!S119)+1)</f>
        <v>361,771</v>
      </c>
      <c r="T119" s="29">
        <f t="shared" si="5"/>
        <v>361772</v>
      </c>
      <c r="U119" s="19">
        <v>527</v>
      </c>
      <c r="V119" s="18">
        <v>158</v>
      </c>
      <c r="W119" s="17">
        <v>121</v>
      </c>
      <c r="X119" s="17">
        <v>79</v>
      </c>
      <c r="Y119" s="17">
        <v>0</v>
      </c>
      <c r="Z119" s="16">
        <v>2</v>
      </c>
      <c r="AA119" s="19">
        <v>355</v>
      </c>
      <c r="AB119" s="18">
        <v>109</v>
      </c>
      <c r="AC119" s="17">
        <v>128</v>
      </c>
      <c r="AD119" s="17">
        <v>210</v>
      </c>
      <c r="AE119" s="17">
        <v>104</v>
      </c>
      <c r="AF119" s="16">
        <v>0</v>
      </c>
      <c r="AG119" s="25">
        <f>SUM(U119:Z119)</f>
        <v>887</v>
      </c>
      <c r="AH119" s="25">
        <f>SUM(AA119:AF119)</f>
        <v>906</v>
      </c>
    </row>
    <row r="120" spans="1:34" x14ac:dyDescent="0.2">
      <c r="A120" s="8" t="s">
        <v>3</v>
      </c>
      <c r="B120" s="7" t="s">
        <v>2</v>
      </c>
      <c r="C120" s="27" t="str">
        <f>RIGHT(AMI_Display!C120,LEN(AMI_Display!C120)-2)</f>
        <v>20,973</v>
      </c>
      <c r="D120" s="28" t="str">
        <f>MID(AMI_Display!D120,SEARCH("-",AMI_Display!D120)+2,LEN(AMI_Display!D120)-SEARCH("-",AMI_Display!D120)+1)</f>
        <v>34,955</v>
      </c>
      <c r="E120" s="28" t="str">
        <f>MID(AMI_Display!E120,SEARCH("-",AMI_Display!E120)+2,LEN(AMI_Display!E120)-SEARCH("-",AMI_Display!E120)+1)</f>
        <v>55,928</v>
      </c>
      <c r="F120" s="28" t="str">
        <f>MID(AMI_Display!F120,SEARCH("-",AMI_Display!F120)+2,LEN(AMI_Display!F120)-SEARCH("-",AMI_Display!F120)+1)</f>
        <v>83,892</v>
      </c>
      <c r="G120" s="28" t="str">
        <f>MID(AMI_Display!G120,SEARCH("-",AMI_Display!G120)+2,LEN(AMI_Display!G120)-SEARCH("-",AMI_Display!G120)+1)</f>
        <v>104,865</v>
      </c>
      <c r="H120" s="29">
        <f t="shared" si="3"/>
        <v>104866</v>
      </c>
      <c r="I120" s="27" t="str">
        <f>RIGHT(AMI_Display!I120,LEN(AMI_Display!I120)-2)</f>
        <v>524</v>
      </c>
      <c r="J120" s="28" t="str">
        <f>MID(AMI_Display!J120,SEARCH("-",AMI_Display!J120)+2,LEN(AMI_Display!J120)-SEARCH("-",AMI_Display!J120)+1)</f>
        <v>874</v>
      </c>
      <c r="K120" s="28" t="str">
        <f>MID(AMI_Display!K120,SEARCH("-",AMI_Display!K120)+2,LEN(AMI_Display!K120)-SEARCH("-",AMI_Display!K120)+1)</f>
        <v>1,398</v>
      </c>
      <c r="L120" s="28" t="str">
        <f>MID(AMI_Display!L120,SEARCH("-",AMI_Display!L120)+2,LEN(AMI_Display!L120)-SEARCH("-",AMI_Display!L120)+1)</f>
        <v>2,097</v>
      </c>
      <c r="M120" s="28" t="str">
        <f>MID(AMI_Display!M120,SEARCH("-",AMI_Display!M120)+2,LEN(AMI_Display!M120)-SEARCH("-",AMI_Display!M120)+1)</f>
        <v>2,622</v>
      </c>
      <c r="N120" s="29">
        <f t="shared" si="4"/>
        <v>2623</v>
      </c>
      <c r="O120" s="27" t="str">
        <f>RIGHT(AMI_Display!O120,LEN(AMI_Display!O120)-2)</f>
        <v>68,021</v>
      </c>
      <c r="P120" s="28" t="str">
        <f>MID(AMI_Display!P120,SEARCH("-",AMI_Display!P120)+2,LEN(AMI_Display!P120)-SEARCH("-",AMI_Display!P120)+1)</f>
        <v>113,368</v>
      </c>
      <c r="Q120" s="28" t="str">
        <f>MID(AMI_Display!Q120,SEARCH("-",AMI_Display!Q120)+2,LEN(AMI_Display!Q120)-SEARCH("-",AMI_Display!Q120)+1)</f>
        <v>181,388</v>
      </c>
      <c r="R120" s="28" t="str">
        <f>MID(AMI_Display!R120,SEARCH("-",AMI_Display!R120)+2,LEN(AMI_Display!R120)-SEARCH("-",AMI_Display!R120)+1)</f>
        <v>272,082</v>
      </c>
      <c r="S120" s="28" t="str">
        <f>MID(AMI_Display!S120,SEARCH("-",AMI_Display!S120)+2,LEN(AMI_Display!S120)-SEARCH("-",AMI_Display!S120)+1)</f>
        <v>340,103</v>
      </c>
      <c r="T120" s="29">
        <f t="shared" si="5"/>
        <v>340104</v>
      </c>
      <c r="U120" s="19">
        <v>142</v>
      </c>
      <c r="V120" s="18">
        <v>10</v>
      </c>
      <c r="W120" s="17">
        <v>7</v>
      </c>
      <c r="X120" s="17">
        <v>1</v>
      </c>
      <c r="Y120" s="17">
        <v>2</v>
      </c>
      <c r="Z120" s="16">
        <v>1</v>
      </c>
      <c r="AA120" s="19">
        <v>27</v>
      </c>
      <c r="AB120" s="18">
        <v>3</v>
      </c>
      <c r="AC120" s="17">
        <v>0</v>
      </c>
      <c r="AD120" s="17">
        <v>0</v>
      </c>
      <c r="AE120" s="17">
        <v>8</v>
      </c>
      <c r="AF120" s="16">
        <v>12</v>
      </c>
      <c r="AG120" s="25">
        <f>SUM(U120:Z120)</f>
        <v>163</v>
      </c>
      <c r="AH120" s="25">
        <f>SUM(AA120:AF120)</f>
        <v>50</v>
      </c>
    </row>
    <row r="121" spans="1:34" x14ac:dyDescent="0.2">
      <c r="A121" s="8" t="s">
        <v>1</v>
      </c>
      <c r="B121" s="7" t="s">
        <v>0</v>
      </c>
      <c r="C121" s="27" t="str">
        <f>RIGHT(AMI_Display!C121,LEN(AMI_Display!C121)-2)</f>
        <v>30,827</v>
      </c>
      <c r="D121" s="28" t="str">
        <f>MID(AMI_Display!D121,SEARCH("-",AMI_Display!D121)+2,LEN(AMI_Display!D121)-SEARCH("-",AMI_Display!D121)+1)</f>
        <v>51,379</v>
      </c>
      <c r="E121" s="28" t="str">
        <f>MID(AMI_Display!E121,SEARCH("-",AMI_Display!E121)+2,LEN(AMI_Display!E121)-SEARCH("-",AMI_Display!E121)+1)</f>
        <v>82,206</v>
      </c>
      <c r="F121" s="28" t="str">
        <f>MID(AMI_Display!F121,SEARCH("-",AMI_Display!F121)+2,LEN(AMI_Display!F121)-SEARCH("-",AMI_Display!F121)+1)</f>
        <v>123,310</v>
      </c>
      <c r="G121" s="28" t="str">
        <f>MID(AMI_Display!G121,SEARCH("-",AMI_Display!G121)+2,LEN(AMI_Display!G121)-SEARCH("-",AMI_Display!G121)+1)</f>
        <v>154,137</v>
      </c>
      <c r="H121" s="29">
        <f t="shared" si="3"/>
        <v>154138</v>
      </c>
      <c r="I121" s="27" t="str">
        <f>RIGHT(AMI_Display!I121,LEN(AMI_Display!I121)-2)</f>
        <v>771</v>
      </c>
      <c r="J121" s="28" t="str">
        <f>MID(AMI_Display!J121,SEARCH("-",AMI_Display!J121)+2,LEN(AMI_Display!J121)-SEARCH("-",AMI_Display!J121)+1)</f>
        <v>1,284</v>
      </c>
      <c r="K121" s="28" t="str">
        <f>MID(AMI_Display!K121,SEARCH("-",AMI_Display!K121)+2,LEN(AMI_Display!K121)-SEARCH("-",AMI_Display!K121)+1)</f>
        <v>2,055</v>
      </c>
      <c r="L121" s="28" t="str">
        <f>MID(AMI_Display!L121,SEARCH("-",AMI_Display!L121)+2,LEN(AMI_Display!L121)-SEARCH("-",AMI_Display!L121)+1)</f>
        <v>3,083</v>
      </c>
      <c r="M121" s="28" t="str">
        <f>MID(AMI_Display!M121,SEARCH("-",AMI_Display!M121)+2,LEN(AMI_Display!M121)-SEARCH("-",AMI_Display!M121)+1)</f>
        <v>3,853</v>
      </c>
      <c r="N121" s="29">
        <f t="shared" si="4"/>
        <v>3854</v>
      </c>
      <c r="O121" s="27" t="str">
        <f>RIGHT(AMI_Display!O121,LEN(AMI_Display!O121)-2)</f>
        <v>99,981</v>
      </c>
      <c r="P121" s="28" t="str">
        <f>MID(AMI_Display!P121,SEARCH("-",AMI_Display!P121)+2,LEN(AMI_Display!P121)-SEARCH("-",AMI_Display!P121)+1)</f>
        <v>166,635</v>
      </c>
      <c r="Q121" s="28" t="str">
        <f>MID(AMI_Display!Q121,SEARCH("-",AMI_Display!Q121)+2,LEN(AMI_Display!Q121)-SEARCH("-",AMI_Display!Q121)+1)</f>
        <v>266,615</v>
      </c>
      <c r="R121" s="28" t="str">
        <f>MID(AMI_Display!R121,SEARCH("-",AMI_Display!R121)+2,LEN(AMI_Display!R121)-SEARCH("-",AMI_Display!R121)+1)</f>
        <v>399,923</v>
      </c>
      <c r="S121" s="28" t="str">
        <f>MID(AMI_Display!S121,SEARCH("-",AMI_Display!S121)+2,LEN(AMI_Display!S121)-SEARCH("-",AMI_Display!S121)+1)</f>
        <v>499,904</v>
      </c>
      <c r="T121" s="29">
        <f t="shared" si="5"/>
        <v>499905</v>
      </c>
      <c r="U121" s="19">
        <v>343</v>
      </c>
      <c r="V121" s="18">
        <v>67</v>
      </c>
      <c r="W121" s="17">
        <v>26</v>
      </c>
      <c r="X121" s="17">
        <v>108</v>
      </c>
      <c r="Y121" s="17">
        <v>97</v>
      </c>
      <c r="Z121" s="16">
        <v>0</v>
      </c>
      <c r="AA121" s="19">
        <v>112</v>
      </c>
      <c r="AB121" s="18">
        <v>128</v>
      </c>
      <c r="AC121" s="17">
        <v>196</v>
      </c>
      <c r="AD121" s="17">
        <v>329</v>
      </c>
      <c r="AE121" s="17">
        <v>308</v>
      </c>
      <c r="AF121" s="16">
        <v>0</v>
      </c>
      <c r="AG121" s="25">
        <f>SUM(U121:Z121)</f>
        <v>641</v>
      </c>
      <c r="AH121" s="25">
        <f>SUM(AA121:AF121)</f>
        <v>1073</v>
      </c>
    </row>
  </sheetData>
  <sortState xmlns:xlrd2="http://schemas.microsoft.com/office/spreadsheetml/2017/richdata2" ref="A2:AH121">
    <sortCondition ref="B1:B12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AFB6578078340A558EE1CD1CE1044" ma:contentTypeVersion="3" ma:contentTypeDescription="Create a new document." ma:contentTypeScope="" ma:versionID="8ed985eb32591421c928a272552c4147">
  <xsd:schema xmlns:xsd="http://www.w3.org/2001/XMLSchema" xmlns:xs="http://www.w3.org/2001/XMLSchema" xmlns:p="http://schemas.microsoft.com/office/2006/metadata/properties" xmlns:ns1="http://schemas.microsoft.com/sharepoint/v3" xmlns:ns3="151ce5e7-1996-4a34-9858-2e34f4bf01f8" xmlns:ns4="eb36fc93-e573-401b-99b9-c08a042eb042" targetNamespace="http://schemas.microsoft.com/office/2006/metadata/properties" ma:root="true" ma:fieldsID="6bb711534997b47beb2d7c2996efe314" ns1:_="" ns3:_="" ns4:_="">
    <xsd:import namespace="http://schemas.microsoft.com/sharepoint/v3"/>
    <xsd:import namespace="151ce5e7-1996-4a34-9858-2e34f4bf01f8"/>
    <xsd:import namespace="eb36fc93-e573-401b-99b9-c08a042eb0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ce5e7-1996-4a34-9858-2e34f4bf01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fc93-e573-401b-99b9-c08a042eb042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eb36fc93-e573-401b-99b9-c08a042eb042">5YD525KZ55ZS-1713811244-11</_dlc_DocId>
    <_dlc_DocIdUrl xmlns="eb36fc93-e573-401b-99b9-c08a042eb042">
      <Url>https://www.kyhousing.org/Data-Library/Housing-Gap-Analysis/_layouts/15/DocIdRedir.aspx?ID=5YD525KZ55ZS-1713811244-11</Url>
      <Description>5YD525KZ55ZS-1713811244-11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704A85F-6142-466C-BD39-A136D50F6A47}"/>
</file>

<file path=customXml/itemProps2.xml><?xml version="1.0" encoding="utf-8"?>
<ds:datastoreItem xmlns:ds="http://schemas.openxmlformats.org/officeDocument/2006/customXml" ds:itemID="{3AD9314E-B755-4F8F-AB5C-2F5CA3D9A6BC}"/>
</file>

<file path=customXml/itemProps3.xml><?xml version="1.0" encoding="utf-8"?>
<ds:datastoreItem xmlns:ds="http://schemas.openxmlformats.org/officeDocument/2006/customXml" ds:itemID="{459E733D-09B7-40C2-BDED-F0EC84D6482D}"/>
</file>

<file path=customXml/itemProps4.xml><?xml version="1.0" encoding="utf-8"?>
<ds:datastoreItem xmlns:ds="http://schemas.openxmlformats.org/officeDocument/2006/customXml" ds:itemID="{856CEA15-ECE9-4291-94BE-3F4045D3C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AMI_Display</vt:lpstr>
      <vt:lpstr>AMI_Analysis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Bowen</dc:creator>
  <cp:lastModifiedBy>Adam Bowen</cp:lastModifiedBy>
  <dcterms:created xsi:type="dcterms:W3CDTF">2015-06-05T18:17:20Z</dcterms:created>
  <dcterms:modified xsi:type="dcterms:W3CDTF">2024-09-04T14:10:52Z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0x010100082AFB6578078340A558EE1CD1CE1044</vt:lpwstr>
  </property>
  <property fmtid="{D5CDD505-2E9C-101B-9397-08002B2CF9AE}" pid="3" name="_dlc_DocIdItemGuid">
    <vt:lpwstr>650aaf6e-31c5-457c-be66-b8bf26143262</vt:lpwstr>
  </property>
</Properties>
</file>