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1.xml" ContentType="application/vnd.openxmlformats-officedocument.customXml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BFBA80F6-F4A9-47D7-B58C-CE554AA2BB26}" xr6:coauthVersionLast="47" xr6:coauthVersionMax="47" xr10:uidLastSave="{00000000-0000-0000-0000-000000000000}"/>
  <bookViews>
    <workbookView xWindow="-110" yWindow="-110" windowWidth="19420" windowHeight="12420" tabRatio="741" xr2:uid="{00000000-000D-0000-FFFF-FFFF00000000}"/>
  </bookViews>
  <sheets>
    <sheet name="1)Summary" sheetId="5" r:id="rId1"/>
    <sheet name="2)New Supply" sheetId="8" r:id="rId2"/>
    <sheet name="3)Scoring Overview" sheetId="11" r:id="rId3"/>
    <sheet name="4)# Affordable Units" sheetId="20" r:id="rId4"/>
    <sheet name="5)ProjectsNotPIS" sheetId="18" r:id="rId5"/>
  </sheets>
  <definedNames>
    <definedName name="county">'1)Summary'!$L$7</definedName>
    <definedName name="_xlnm.Print_Area" localSheetId="0">'1)Summary'!$A$1:$M$40</definedName>
    <definedName name="_xlnm.Print_Area" localSheetId="1">'2)New Supply'!$A$1:$R$126</definedName>
    <definedName name="_xlnm.Print_Area" localSheetId="2">'3)Scoring Overview'!$A$1:$K$29</definedName>
    <definedName name="_xlnm.Print_Titles" localSheetId="3">'4)# Affordable Units'!$5:$5</definedName>
    <definedName name="Units">'1)Summary'!$D$23</definedName>
    <definedName name="UR">'1)Summary'!$J$25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1" i="11" l="1"/>
  <c r="H15" i="11"/>
  <c r="J15" i="11" s="1"/>
  <c r="H14" i="11"/>
  <c r="H13" i="11"/>
  <c r="J12" i="11"/>
  <c r="H12" i="11"/>
  <c r="H10" i="11"/>
  <c r="J8" i="11"/>
  <c r="J9" i="11"/>
  <c r="H8" i="11"/>
  <c r="H7" i="11"/>
  <c r="J13" i="11" l="1"/>
  <c r="H16" i="11"/>
  <c r="I8" i="11" s="1"/>
  <c r="Q116" i="8"/>
  <c r="R116" i="8"/>
  <c r="L116" i="8"/>
  <c r="K116" i="8"/>
  <c r="I15" i="11" l="1"/>
  <c r="I11" i="11"/>
  <c r="I10" i="11"/>
  <c r="I14" i="11"/>
  <c r="I16" i="11"/>
  <c r="I9" i="11"/>
  <c r="I7" i="11"/>
  <c r="I13" i="11"/>
  <c r="I12" i="11"/>
  <c r="D7" i="20"/>
  <c r="D8" i="20"/>
  <c r="D9" i="20"/>
  <c r="D10" i="20"/>
  <c r="D11" i="20"/>
  <c r="D12" i="20"/>
  <c r="D13" i="20"/>
  <c r="D14" i="20"/>
  <c r="D15" i="20"/>
  <c r="D16" i="20"/>
  <c r="D17" i="20"/>
  <c r="D18" i="20"/>
  <c r="D19" i="20"/>
  <c r="D20" i="20"/>
  <c r="D21" i="20"/>
  <c r="D22" i="20"/>
  <c r="D23" i="20"/>
  <c r="D24" i="20"/>
  <c r="D25" i="20"/>
  <c r="D26" i="20"/>
  <c r="D27" i="20"/>
  <c r="D28" i="20"/>
  <c r="D29" i="20"/>
  <c r="D30" i="20"/>
  <c r="D31" i="20"/>
  <c r="D32" i="20"/>
  <c r="D33" i="20"/>
  <c r="D34" i="20"/>
  <c r="D35" i="20"/>
  <c r="D36" i="20"/>
  <c r="D37" i="20"/>
  <c r="D38" i="20"/>
  <c r="D39" i="20"/>
  <c r="D40" i="20"/>
  <c r="D41" i="20"/>
  <c r="D42" i="20"/>
  <c r="D43" i="20"/>
  <c r="D44" i="20"/>
  <c r="D45" i="20"/>
  <c r="D46" i="20"/>
  <c r="D47" i="20"/>
  <c r="D48" i="20"/>
  <c r="D49" i="20"/>
  <c r="D50" i="20"/>
  <c r="D51" i="20"/>
  <c r="D52" i="20"/>
  <c r="D53" i="20"/>
  <c r="D54" i="20"/>
  <c r="D55" i="20"/>
  <c r="D56" i="20"/>
  <c r="D57" i="20"/>
  <c r="D58" i="20"/>
  <c r="D59" i="20"/>
  <c r="D60" i="20"/>
  <c r="D61" i="20"/>
  <c r="D62" i="20"/>
  <c r="D63" i="20"/>
  <c r="D64" i="20"/>
  <c r="D65" i="20"/>
  <c r="D66" i="20"/>
  <c r="D67" i="20"/>
  <c r="D68" i="20"/>
  <c r="D69" i="20"/>
  <c r="D70" i="20"/>
  <c r="D71" i="20"/>
  <c r="D72" i="20"/>
  <c r="D73" i="20"/>
  <c r="D74" i="20"/>
  <c r="D75" i="20"/>
  <c r="D76" i="20"/>
  <c r="D77" i="20"/>
  <c r="D78" i="20"/>
  <c r="D79" i="20"/>
  <c r="D80" i="20"/>
  <c r="D81" i="20"/>
  <c r="D82" i="20"/>
  <c r="D83" i="20"/>
  <c r="D84" i="20"/>
  <c r="D85" i="20"/>
  <c r="D86" i="20"/>
  <c r="D87" i="20"/>
  <c r="D88" i="20"/>
  <c r="D89" i="20"/>
  <c r="D90" i="20"/>
  <c r="D91" i="20"/>
  <c r="D92" i="20"/>
  <c r="D93" i="20"/>
  <c r="D94" i="20"/>
  <c r="D95" i="20"/>
  <c r="D96" i="20"/>
  <c r="D97" i="20"/>
  <c r="D98" i="20"/>
  <c r="D99" i="20"/>
  <c r="D100" i="20"/>
  <c r="D101" i="20"/>
  <c r="D102" i="20"/>
  <c r="D103" i="20"/>
  <c r="D104" i="20"/>
  <c r="D105" i="20"/>
  <c r="D106" i="20"/>
  <c r="D107" i="20"/>
  <c r="D108" i="20"/>
  <c r="D109" i="20"/>
  <c r="D110" i="20"/>
  <c r="D111" i="20"/>
  <c r="D112" i="20"/>
  <c r="D113" i="20"/>
  <c r="D114" i="20"/>
  <c r="D115" i="20"/>
  <c r="D116" i="20"/>
  <c r="D117" i="20"/>
  <c r="D118" i="20"/>
  <c r="D119" i="20"/>
  <c r="D120" i="20"/>
  <c r="D121" i="20"/>
  <c r="D122" i="20"/>
  <c r="D123" i="20"/>
  <c r="D124" i="20"/>
  <c r="D125" i="20"/>
  <c r="D6" i="20"/>
  <c r="J45" i="8" l="1"/>
  <c r="L45" i="8" l="1"/>
  <c r="P40" i="8" l="1"/>
  <c r="P116" i="8" s="1"/>
  <c r="K46" i="8"/>
  <c r="F37" i="5"/>
  <c r="F38" i="5"/>
  <c r="J7" i="11" l="1"/>
  <c r="J16" i="11" l="1"/>
  <c r="K14" i="11" l="1"/>
  <c r="K16" i="11"/>
  <c r="K10" i="11"/>
  <c r="K12" i="11"/>
  <c r="K15" i="11"/>
  <c r="K8" i="11"/>
  <c r="K9" i="11"/>
  <c r="K11" i="11"/>
  <c r="K13" i="11"/>
  <c r="K7" i="11"/>
  <c r="J37" i="5"/>
  <c r="L37" i="5"/>
  <c r="F27" i="5"/>
  <c r="F26" i="5"/>
  <c r="F25" i="5"/>
  <c r="F24" i="5"/>
  <c r="H37" i="5" l="1"/>
</calcChain>
</file>

<file path=xl/sharedStrings.xml><?xml version="1.0" encoding="utf-8"?>
<sst xmlns="http://schemas.openxmlformats.org/spreadsheetml/2006/main" count="1111" uniqueCount="539">
  <si>
    <t>For 9% Low-Income Housing Tax Credits</t>
  </si>
  <si>
    <t>Project Name:</t>
  </si>
  <si>
    <t>Applicant Name:</t>
  </si>
  <si>
    <t>Developer Name:</t>
  </si>
  <si>
    <t>Consultant Name:</t>
  </si>
  <si>
    <t>General Partner(s):</t>
  </si>
  <si>
    <t>Self Score</t>
  </si>
  <si>
    <t>Review Score</t>
  </si>
  <si>
    <t>Final Score</t>
  </si>
  <si>
    <t>1.</t>
  </si>
  <si>
    <t>2.</t>
  </si>
  <si>
    <t>3.</t>
  </si>
  <si>
    <t>4.</t>
  </si>
  <si>
    <t>KHC Scoring Comments:</t>
  </si>
  <si>
    <t>Points:</t>
  </si>
  <si>
    <t>% Assisted</t>
  </si>
  <si>
    <t>Max Score</t>
  </si>
  <si>
    <t>Scoring Summary</t>
  </si>
  <si>
    <t>Threshold Summary</t>
  </si>
  <si>
    <t xml:space="preserve">New Supply </t>
  </si>
  <si>
    <t>Project Address:</t>
  </si>
  <si>
    <t>County:</t>
  </si>
  <si>
    <t>All thresholds met?</t>
  </si>
  <si>
    <t>Rural</t>
  </si>
  <si>
    <t>Urban</t>
  </si>
  <si>
    <t xml:space="preserve">Tiebreakers: </t>
  </si>
  <si>
    <t>5.</t>
  </si>
  <si>
    <t>KHC Tiebreaker Comments:</t>
  </si>
  <si>
    <t>Census Tract:</t>
  </si>
  <si>
    <t>7.</t>
  </si>
  <si>
    <t>Ownership %</t>
  </si>
  <si>
    <t>QCT?</t>
  </si>
  <si>
    <t>Zip:</t>
  </si>
  <si>
    <t xml:space="preserve"># Rent-Assisted </t>
  </si>
  <si>
    <t xml:space="preserve"> </t>
  </si>
  <si>
    <t>Tiebreakers</t>
  </si>
  <si>
    <t xml:space="preserve">NEW SUPPLY </t>
  </si>
  <si>
    <t># Total Units</t>
  </si>
  <si>
    <t># Family Units</t>
  </si>
  <si>
    <t># Elderly Units</t>
  </si>
  <si>
    <t>Adair</t>
  </si>
  <si>
    <t xml:space="preserve">Allen </t>
  </si>
  <si>
    <t>Anderson</t>
  </si>
  <si>
    <t>Ballard</t>
  </si>
  <si>
    <t>Barren</t>
  </si>
  <si>
    <t>Bath</t>
  </si>
  <si>
    <t>Bell</t>
  </si>
  <si>
    <t>Boone</t>
  </si>
  <si>
    <t>Bourbon</t>
  </si>
  <si>
    <t>Boyd</t>
  </si>
  <si>
    <t>Boyle</t>
  </si>
  <si>
    <t>Bracken</t>
  </si>
  <si>
    <t>Breckinridge</t>
  </si>
  <si>
    <t>Bullitt</t>
  </si>
  <si>
    <t>Butler</t>
  </si>
  <si>
    <t>Caldwell</t>
  </si>
  <si>
    <t>Calloway</t>
  </si>
  <si>
    <t>Campbell</t>
  </si>
  <si>
    <t>Carlisle</t>
  </si>
  <si>
    <t>Carroll</t>
  </si>
  <si>
    <t>Carter</t>
  </si>
  <si>
    <t>Casey</t>
  </si>
  <si>
    <t>Christian</t>
  </si>
  <si>
    <t>Clark</t>
  </si>
  <si>
    <t>Clay</t>
  </si>
  <si>
    <t>Clinton</t>
  </si>
  <si>
    <t>Crittenden</t>
  </si>
  <si>
    <t>Cumberland</t>
  </si>
  <si>
    <t>Daviess</t>
  </si>
  <si>
    <t>Edmonson</t>
  </si>
  <si>
    <t>Elliott</t>
  </si>
  <si>
    <t>Estill</t>
  </si>
  <si>
    <t>Fayette</t>
  </si>
  <si>
    <t>Fleming</t>
  </si>
  <si>
    <t>Floyd</t>
  </si>
  <si>
    <t>Franklin</t>
  </si>
  <si>
    <t>Fulton</t>
  </si>
  <si>
    <t>Grant</t>
  </si>
  <si>
    <t>Graves</t>
  </si>
  <si>
    <t>Grayson</t>
  </si>
  <si>
    <t>Green</t>
  </si>
  <si>
    <t>Greenup</t>
  </si>
  <si>
    <t>Hancock</t>
  </si>
  <si>
    <t>Hardin</t>
  </si>
  <si>
    <t>Harlan</t>
  </si>
  <si>
    <t>Harrison</t>
  </si>
  <si>
    <t>Hart</t>
  </si>
  <si>
    <t>Henderson</t>
  </si>
  <si>
    <t>Henry</t>
  </si>
  <si>
    <t>Hickman</t>
  </si>
  <si>
    <t>Hopkins</t>
  </si>
  <si>
    <t>Jackson</t>
  </si>
  <si>
    <t>Jefferson</t>
  </si>
  <si>
    <t>Kenton</t>
  </si>
  <si>
    <t>Knott</t>
  </si>
  <si>
    <t>Knox</t>
  </si>
  <si>
    <t>Larue</t>
  </si>
  <si>
    <t>Laurel</t>
  </si>
  <si>
    <t>Lawrence</t>
  </si>
  <si>
    <t>Lee</t>
  </si>
  <si>
    <t>Leslie</t>
  </si>
  <si>
    <t>Letcher</t>
  </si>
  <si>
    <t>Lewis</t>
  </si>
  <si>
    <t>Lincoln</t>
  </si>
  <si>
    <t>Livingston</t>
  </si>
  <si>
    <t>Logan</t>
  </si>
  <si>
    <t>Lyon</t>
  </si>
  <si>
    <t>Madison</t>
  </si>
  <si>
    <t>Magoffin</t>
  </si>
  <si>
    <t>Marion</t>
  </si>
  <si>
    <t>Marshall</t>
  </si>
  <si>
    <t>Martin</t>
  </si>
  <si>
    <t>Mason</t>
  </si>
  <si>
    <t>McCracken</t>
  </si>
  <si>
    <t>McCreary</t>
  </si>
  <si>
    <t>McLean</t>
  </si>
  <si>
    <t>Meade</t>
  </si>
  <si>
    <t>Menifee</t>
  </si>
  <si>
    <t>Mercer</t>
  </si>
  <si>
    <t>Metcalfe</t>
  </si>
  <si>
    <t>Monroe</t>
  </si>
  <si>
    <t>Montgomery</t>
  </si>
  <si>
    <t>Morgan</t>
  </si>
  <si>
    <t>Muhlenberg</t>
  </si>
  <si>
    <t>Nelson</t>
  </si>
  <si>
    <t>Nicholas</t>
  </si>
  <si>
    <t>Ohio</t>
  </si>
  <si>
    <t>Oldham</t>
  </si>
  <si>
    <t>Owen</t>
  </si>
  <si>
    <t>Owsley</t>
  </si>
  <si>
    <t>Pendleton</t>
  </si>
  <si>
    <t>Perry</t>
  </si>
  <si>
    <t>Pike</t>
  </si>
  <si>
    <t>Powell</t>
  </si>
  <si>
    <t>Pulaski</t>
  </si>
  <si>
    <t>Robertson</t>
  </si>
  <si>
    <t>Rockcastle</t>
  </si>
  <si>
    <t>Rowan</t>
  </si>
  <si>
    <t>Russell</t>
  </si>
  <si>
    <t>Scott</t>
  </si>
  <si>
    <t>Shelby</t>
  </si>
  <si>
    <t>Simpson</t>
  </si>
  <si>
    <t>Spencer</t>
  </si>
  <si>
    <t>Taylor</t>
  </si>
  <si>
    <t>Todd</t>
  </si>
  <si>
    <t>Trigg</t>
  </si>
  <si>
    <t>Trimble</t>
  </si>
  <si>
    <t>Union</t>
  </si>
  <si>
    <t>Warren</t>
  </si>
  <si>
    <t>Washington</t>
  </si>
  <si>
    <t>Wayne</t>
  </si>
  <si>
    <t>Webster</t>
  </si>
  <si>
    <t>Whitley</t>
  </si>
  <si>
    <t>Wolfe</t>
  </si>
  <si>
    <t>Woodford</t>
  </si>
  <si>
    <t>Breathitt</t>
  </si>
  <si>
    <t>Jessamine</t>
  </si>
  <si>
    <t>Johnson</t>
  </si>
  <si>
    <t>New Construction</t>
  </si>
  <si>
    <t>Rehabilitation</t>
  </si>
  <si>
    <t>Historic Rehab</t>
  </si>
  <si>
    <t>Adaptive Reuse</t>
  </si>
  <si>
    <t># Accessible Units</t>
  </si>
  <si>
    <t>Target Population 2 (if applicable):</t>
  </si>
  <si>
    <t>Total Development Cost from  Underwriting Model:</t>
  </si>
  <si>
    <t>Project Name</t>
  </si>
  <si>
    <t>Street Address</t>
  </si>
  <si>
    <t>City</t>
  </si>
  <si>
    <t>Zip</t>
  </si>
  <si>
    <t>County</t>
  </si>
  <si>
    <t>Distance in Miles</t>
  </si>
  <si>
    <t>Elderly</t>
  </si>
  <si>
    <t>Louisville</t>
  </si>
  <si>
    <t>Lexington</t>
  </si>
  <si>
    <t>Elderly/Special Needs</t>
  </si>
  <si>
    <t>Ashland</t>
  </si>
  <si>
    <t>Special Needs</t>
  </si>
  <si>
    <t>Paducah</t>
  </si>
  <si>
    <t>Family</t>
  </si>
  <si>
    <t>8.</t>
  </si>
  <si>
    <t>Total Income-Restricted Units in County</t>
  </si>
  <si>
    <t>Total Income-Restricted Units in Project</t>
  </si>
  <si>
    <t>Hopkinsville</t>
  </si>
  <si>
    <t>Applicable page(s) in Market Study:</t>
  </si>
  <si>
    <t>Applicable page(s) in Plan:</t>
  </si>
  <si>
    <t xml:space="preserve">d.) demonstrate the need for community revitalization.  </t>
  </si>
  <si>
    <t>c.) include a strategy to secure commitments to support non-housing infrastructure, amenities, and services; and</t>
  </si>
  <si>
    <t>a.) be geographically specific;</t>
  </si>
  <si>
    <t>Kit Carson Commons</t>
  </si>
  <si>
    <t>Richmond</t>
  </si>
  <si>
    <t>Allen</t>
  </si>
  <si>
    <t>Kit Carson Drive</t>
  </si>
  <si>
    <t>Murray</t>
  </si>
  <si>
    <t>b.) identify goals for outcomes;</t>
  </si>
  <si>
    <r>
      <rPr>
        <b/>
        <sz val="10"/>
        <rFont val="Calibri"/>
        <family val="2"/>
        <scheme val="minor"/>
      </rPr>
      <t>2.</t>
    </r>
    <r>
      <rPr>
        <sz val="10"/>
        <rFont val="Calibri"/>
        <family val="2"/>
        <scheme val="minor"/>
      </rPr>
      <t xml:space="preserve"> All kitchen and vanity cabinets provided with lever-shaped handles or standard U-shaped pulls, on all drawers and cabinet doors. Bathroom medicine cabinets, above a sink, are not included. </t>
    </r>
  </si>
  <si>
    <r>
      <rPr>
        <b/>
        <sz val="10"/>
        <rFont val="Calibri"/>
        <family val="2"/>
        <scheme val="minor"/>
      </rPr>
      <t xml:space="preserve">4. </t>
    </r>
    <r>
      <rPr>
        <sz val="10"/>
        <rFont val="Calibri"/>
        <family val="2"/>
        <scheme val="minor"/>
      </rPr>
      <t>A minimum clear floor space of 56” by 60” provided at every toilet with blocking in walls for future, parallel and perpendicular, grab bar mounting.</t>
    </r>
  </si>
  <si>
    <r>
      <rPr>
        <b/>
        <sz val="10"/>
        <rFont val="Calibri"/>
        <family val="2"/>
        <scheme val="minor"/>
      </rPr>
      <t>5.</t>
    </r>
    <r>
      <rPr>
        <sz val="10"/>
        <rFont val="Calibri"/>
        <family val="2"/>
        <scheme val="minor"/>
      </rPr>
      <t xml:space="preserve"> Bathroom lavatory with removable base cabinet, pedestal style sink, or wall hung sink that accommodates a forward seated position from a wheelchair. The floor and wall under removable cabinetry must be finished prior to installation of cabinetry. Protection from hot and abrasive hazards is required for all lavatories, sinks, and under removable cabinetry.</t>
    </r>
  </si>
  <si>
    <t>10.</t>
  </si>
  <si>
    <t>11.</t>
  </si>
  <si>
    <r>
      <rPr>
        <b/>
        <sz val="10"/>
        <rFont val="Calibri"/>
        <family val="2"/>
        <scheme val="minor"/>
      </rPr>
      <t>7.</t>
    </r>
    <r>
      <rPr>
        <sz val="10"/>
        <rFont val="Calibri"/>
        <family val="2"/>
        <scheme val="minor"/>
      </rPr>
      <t xml:space="preserve"> Lobby to support social connections with age-friendly seating (firm seat cushions 18’’ high and 18’’ deep, with arms, backs and washable fabric).</t>
    </r>
  </si>
  <si>
    <t>9.</t>
  </si>
  <si>
    <r>
      <rPr>
        <b/>
        <sz val="10"/>
        <rFont val="Calibri"/>
        <family val="2"/>
        <scheme val="minor"/>
      </rPr>
      <t>6.</t>
    </r>
    <r>
      <rPr>
        <sz val="10"/>
        <rFont val="Calibri"/>
        <family val="2"/>
        <scheme val="minor"/>
      </rPr>
      <t xml:space="preserve"> Central common areas that can be used for resident activities  to support social engagement and wellness (e.g. fitness classes, group meals).</t>
    </r>
  </si>
  <si>
    <t xml:space="preserve">Bowling Green </t>
  </si>
  <si>
    <t>Covington</t>
  </si>
  <si>
    <t>Lone Oak Meadows</t>
  </si>
  <si>
    <t>Independence</t>
  </si>
  <si>
    <t>Stonewall Terrace</t>
  </si>
  <si>
    <t>1812 Versailles Road</t>
  </si>
  <si>
    <t>The Dunlap</t>
  </si>
  <si>
    <t>401 Walter Jetton Blvd</t>
  </si>
  <si>
    <r>
      <rPr>
        <b/>
        <sz val="10"/>
        <rFont val="Calibri"/>
        <family val="2"/>
        <scheme val="minor"/>
      </rPr>
      <t xml:space="preserve">1. </t>
    </r>
    <r>
      <rPr>
        <sz val="10"/>
        <rFont val="Calibri"/>
        <family val="2"/>
        <scheme val="minor"/>
      </rPr>
      <t>One 30-inch wide workspace kitchen counter, no more than 34 inches from the floor, located anywhere in the kitchen counter scheme. This 34-inch high counter section must have removable cabinetry, or a cabinet with retractable doors, no center stile, and removable floor allowing for forward roll-under wheelchair access. The floor finish under this section must be complete prior to installation of cabinetry. Clear space for a wheelchair side/parallel approach centered on the work surface must also be provided.</t>
    </r>
  </si>
  <si>
    <r>
      <rPr>
        <b/>
        <sz val="10"/>
        <rFont val="Calibri"/>
        <family val="2"/>
        <scheme val="minor"/>
      </rPr>
      <t>3.</t>
    </r>
    <r>
      <rPr>
        <sz val="10"/>
        <rFont val="Calibri"/>
        <family val="2"/>
        <scheme val="minor"/>
      </rPr>
      <t xml:space="preserve">  Either (a) A 30-inch wide combination range/oven appliance with front controls. The range must be flush with the countertop so items being pulled off the range can smoothly transition to the countertop.  Clear space for a wheelchair side/parallel approach centered on the range must also be provided.
     </t>
    </r>
    <r>
      <rPr>
        <b/>
        <sz val="10"/>
        <rFont val="Calibri"/>
        <family val="2"/>
        <scheme val="minor"/>
      </rPr>
      <t xml:space="preserve">Or </t>
    </r>
    <r>
      <rPr>
        <sz val="10"/>
        <rFont val="Calibri"/>
        <family val="2"/>
        <scheme val="minor"/>
      </rPr>
      <t xml:space="preserve">(b) A 30-inch wide, wall oven, with clear space for a wheelchair side/parallel approach and a separate 30-inch wide, front controlled, in-counter cooktop. The cooktop must be able to be used by a person in a forward seated position. A 30-inch wide by 27-inch high knee space with finished interior cabinet faces and protection from hot surfaces must be provided. The base cabinet under the cooktop must have a removable cabinet or a cabinet with retractable doors, no center stile, and removable floor. The floor and wall under this section must be finished prior to installation of cabinetry.
</t>
    </r>
  </si>
  <si>
    <r>
      <rPr>
        <b/>
        <sz val="10"/>
        <rFont val="Calibri"/>
        <family val="2"/>
        <scheme val="minor"/>
      </rPr>
      <t>8.</t>
    </r>
    <r>
      <rPr>
        <sz val="10"/>
        <rFont val="Calibri"/>
        <family val="2"/>
        <scheme val="minor"/>
      </rPr>
      <t xml:space="preserve"> Hallway light fixtures with output of at least 2700 lumens; fixtures that cast a diffuse light (reflected illumination on the wall or ceiling via a shade, not direct light).</t>
    </r>
  </si>
  <si>
    <t>Gallatin</t>
  </si>
  <si>
    <t>Garrard</t>
  </si>
  <si>
    <t>Kearney Ridge Apartments</t>
  </si>
  <si>
    <t>2559 Kearney Ridge Blvd</t>
  </si>
  <si>
    <t>Overlook at Elkhorn Creek III</t>
  </si>
  <si>
    <t>Overview Path</t>
  </si>
  <si>
    <t>Georgetown</t>
  </si>
  <si>
    <t>Three-Thirty Newtown</t>
  </si>
  <si>
    <t>330 Newtown Pike</t>
  </si>
  <si>
    <t>1405 West Broadway</t>
  </si>
  <si>
    <t>Unit Count</t>
  </si>
  <si>
    <t>4011 &amp; 4201 South Park Rd. /
9007 Blue Lick Rd.</t>
  </si>
  <si>
    <t>Nicholas Square Apartments</t>
  </si>
  <si>
    <t>227 E North Street</t>
  </si>
  <si>
    <t>The Bend at Murray</t>
  </si>
  <si>
    <t>1511 Diuguid Drive</t>
  </si>
  <si>
    <t>Hurstbourne Senior Apartments</t>
  </si>
  <si>
    <t>4901 South Hurstbourne Pkwy</t>
  </si>
  <si>
    <t>Madeline Manor</t>
  </si>
  <si>
    <t>1030 Versailles Road</t>
  </si>
  <si>
    <t>Lawrenceburg</t>
  </si>
  <si>
    <t>Glenns Creek Manor</t>
  </si>
  <si>
    <t>400 Democrat Drive</t>
  </si>
  <si>
    <t>Frankfort</t>
  </si>
  <si>
    <t xml:space="preserve">Cumberland River RHOAR Center </t>
  </si>
  <si>
    <t>SE Tech Park Drive</t>
  </si>
  <si>
    <t>RFW Apartments</t>
  </si>
  <si>
    <t>7329 Sugar Creek Dr</t>
  </si>
  <si>
    <t>Lancaster</t>
  </si>
  <si>
    <t>Project Type</t>
  </si>
  <si>
    <t>Target 
Population</t>
  </si>
  <si>
    <t>Rehab</t>
  </si>
  <si>
    <t>New</t>
  </si>
  <si>
    <t>Number of Affordable Housing Units by County</t>
  </si>
  <si>
    <t xml:space="preserve">https://preservationdatabase.org/ </t>
  </si>
  <si>
    <t>Mclean</t>
  </si>
  <si>
    <t>e.) demonstrate the need for new multifamily units in a QCT.</t>
  </si>
  <si>
    <t>Urban/
Rural</t>
  </si>
  <si>
    <t>The Alcove at Russell</t>
  </si>
  <si>
    <t>1975 Russell Cave Road</t>
  </si>
  <si>
    <t>Bowling Green Towers</t>
  </si>
  <si>
    <t>1149 College Street</t>
  </si>
  <si>
    <t>Carl D Perkins</t>
  </si>
  <si>
    <t>200 Douglas Parkway</t>
  </si>
  <si>
    <t>Pikeville</t>
  </si>
  <si>
    <t>Crossings at South Park</t>
  </si>
  <si>
    <t>10511 W. Manslick Rd.</t>
  </si>
  <si>
    <t>Lower Hunter's Trace</t>
  </si>
  <si>
    <t>5416 Distler Lane</t>
  </si>
  <si>
    <t>1201 Greendale Road</t>
  </si>
  <si>
    <t>Starks Artist Lofts</t>
  </si>
  <si>
    <t>455 South 4th Street</t>
  </si>
  <si>
    <t>The Eclipse in Russell</t>
  </si>
  <si>
    <t>2929 Magazine Street</t>
  </si>
  <si>
    <t>The Prestonian</t>
  </si>
  <si>
    <t>709 East Gray Street</t>
  </si>
  <si>
    <t>Total # of Affordable Housing Units (NHPD)</t>
  </si>
  <si>
    <t>Eleanor Estates</t>
  </si>
  <si>
    <t>Unity Square</t>
  </si>
  <si>
    <t>506 9th Street</t>
  </si>
  <si>
    <t>Broughton Hill Apartments</t>
  </si>
  <si>
    <t>125 Broughton Hills Dr</t>
  </si>
  <si>
    <t>Liberty</t>
  </si>
  <si>
    <t>Little River Landings</t>
  </si>
  <si>
    <t>1101 Pyle Lane</t>
  </si>
  <si>
    <t>Jude Junction</t>
  </si>
  <si>
    <t>3400 Professional Park Dr</t>
  </si>
  <si>
    <t>Owensboro</t>
  </si>
  <si>
    <t>Elliott Manor Apartments</t>
  </si>
  <si>
    <t>64 Elliott Manor Street</t>
  </si>
  <si>
    <t>Sandy Hook</t>
  </si>
  <si>
    <t>Roosevelt Apartments</t>
  </si>
  <si>
    <t>226 N. 17th Street</t>
  </si>
  <si>
    <t>Elderly/Family</t>
  </si>
  <si>
    <t>Madison View Apartments</t>
  </si>
  <si>
    <t>3220 Madison Pike</t>
  </si>
  <si>
    <t>Residences at Courtyard Crossing II</t>
  </si>
  <si>
    <t>133-C McCullum Pike</t>
  </si>
  <si>
    <t>Maxton Manor</t>
  </si>
  <si>
    <t>215 Lodge Road</t>
  </si>
  <si>
    <t>Ledbetter</t>
  </si>
  <si>
    <t>Four Pointe Apartments</t>
  </si>
  <si>
    <t>S. Killarney Ln &amp; Shamrock Ln</t>
  </si>
  <si>
    <t>Campton Methodist Housing I &amp; II</t>
  </si>
  <si>
    <t>498 KY 15 North</t>
  </si>
  <si>
    <t>Campton</t>
  </si>
  <si>
    <t>Middlesboro</t>
  </si>
  <si>
    <t>600 East Court Street</t>
  </si>
  <si>
    <t>Source: National Housing Preservation Database (NHPD)</t>
  </si>
  <si>
    <t>Total # of Affordable Housing Units 
in County</t>
  </si>
  <si>
    <t>Churchill Park Apartments</t>
  </si>
  <si>
    <t>2161 East 19th Street</t>
  </si>
  <si>
    <t>Christian Towers</t>
  </si>
  <si>
    <t>1511 Versailles Road</t>
  </si>
  <si>
    <t>New/Rehab</t>
  </si>
  <si>
    <t>Crossings at Mill Creek</t>
  </si>
  <si>
    <t>4710 Mill Trace Place</t>
  </si>
  <si>
    <t>Yorktown Senior Apartments/Residences</t>
  </si>
  <si>
    <t>7200 National Turnpike &amp; 7250 National Turnpike</t>
  </si>
  <si>
    <t>Shawnee Renaissance Apartments II</t>
  </si>
  <si>
    <t>673-675 Lindell Avenue</t>
  </si>
  <si>
    <t>Shawnee Renaissance Apartments I</t>
  </si>
  <si>
    <t>100 E. Caldwell</t>
  </si>
  <si>
    <t>Shawnee Renaissance Apartments III</t>
  </si>
  <si>
    <t>4028-4030 Broadway</t>
  </si>
  <si>
    <t>Shawnee Renaissance Apartments IV</t>
  </si>
  <si>
    <t>4406 Elliott Avenue</t>
  </si>
  <si>
    <t>Flats at Bardstown</t>
  </si>
  <si>
    <t>2100 Buechel Bank Rd</t>
  </si>
  <si>
    <t>Richwood Bend</t>
  </si>
  <si>
    <t>100 Codell Drive</t>
  </si>
  <si>
    <t>The Gateway on Broadway</t>
  </si>
  <si>
    <t>Beecher IV</t>
  </si>
  <si>
    <t>980 West Liberty St.</t>
  </si>
  <si>
    <t>Bee Creek Apartments</t>
  </si>
  <si>
    <t>Brooklyn Drive</t>
  </si>
  <si>
    <t>Goodaker Village</t>
  </si>
  <si>
    <t>Approximate 100 Old Lovers Lane</t>
  </si>
  <si>
    <t>Cole Springs</t>
  </si>
  <si>
    <t>Approximate 500 McMican Rd</t>
  </si>
  <si>
    <t>The Flats at Woodland</t>
  </si>
  <si>
    <t>530 E High St</t>
  </si>
  <si>
    <t>Pleasant Hill Apartments</t>
  </si>
  <si>
    <t>101 Penner Drive</t>
  </si>
  <si>
    <t>Leitchfield</t>
  </si>
  <si>
    <t>Family Scholar House Elizabethtown</t>
  </si>
  <si>
    <t>Approximate 600 College Street</t>
  </si>
  <si>
    <t>Elizabethtown</t>
  </si>
  <si>
    <t>Henderson Station I</t>
  </si>
  <si>
    <t>1303 Washington Street</t>
  </si>
  <si>
    <t>Monarch Station</t>
  </si>
  <si>
    <t>Family/Special</t>
  </si>
  <si>
    <t>1413 Bland Street</t>
  </si>
  <si>
    <t>Elsmere</t>
  </si>
  <si>
    <t>Sutton's Landing</t>
  </si>
  <si>
    <t>700 Simon Kenton Ave</t>
  </si>
  <si>
    <t>Maysville</t>
  </si>
  <si>
    <t>Park View Apartments</t>
  </si>
  <si>
    <t>340 Triplett Street</t>
  </si>
  <si>
    <t>Morehead</t>
  </si>
  <si>
    <t>Northside Apartments</t>
  </si>
  <si>
    <t>43 Northside Court</t>
  </si>
  <si>
    <t>Morganfield</t>
  </si>
  <si>
    <t>Northfield Acres</t>
  </si>
  <si>
    <t>5297 Louisville Rd</t>
  </si>
  <si>
    <t>Albany Manor Apartments</t>
  </si>
  <si>
    <t>62 Albany Manor Dr.</t>
  </si>
  <si>
    <t>Albany</t>
  </si>
  <si>
    <t>Garden Place Apartments</t>
  </si>
  <si>
    <t>100 Tyler Lane</t>
  </si>
  <si>
    <t>Irvine</t>
  </si>
  <si>
    <t>Jessamine Village Apartments</t>
  </si>
  <si>
    <t>315 Village Circle Drive</t>
  </si>
  <si>
    <t>Wilmore</t>
  </si>
  <si>
    <t>Cardinal Meadow Apartments</t>
  </si>
  <si>
    <t>851 S. College Street</t>
  </si>
  <si>
    <t>Harrodsburg</t>
  </si>
  <si>
    <t>Cypress Hills Apartments</t>
  </si>
  <si>
    <t>445 East Factory Rd</t>
  </si>
  <si>
    <t>Vernon Manor Apartments</t>
  </si>
  <si>
    <t>100 Wells Lane</t>
  </si>
  <si>
    <t>Clay City</t>
  </si>
  <si>
    <t>Spencer Village Apartments</t>
  </si>
  <si>
    <t>101 Crume Ct</t>
  </si>
  <si>
    <t>Taylorsville</t>
  </si>
  <si>
    <t>Davis Park Station</t>
  </si>
  <si>
    <t>757 De Roode Street</t>
  </si>
  <si>
    <t>Sheehan Landing</t>
  </si>
  <si>
    <t>Preston Hwy</t>
  </si>
  <si>
    <t>The Path off Cane Run</t>
  </si>
  <si>
    <t>4516, 4518, 4526, 4528 Cane Run Rd</t>
  </si>
  <si>
    <t>Oakdale Apartments</t>
  </si>
  <si>
    <t>Knox Landing</t>
  </si>
  <si>
    <t>100 Park Ridge Rd</t>
  </si>
  <si>
    <t>Muldraugh</t>
  </si>
  <si>
    <t>Harvey Square</t>
  </si>
  <si>
    <t>4287 Fort Campbell Blvd</t>
  </si>
  <si>
    <t>Beau Henry Villa</t>
  </si>
  <si>
    <t>149 Middle Bridge Stub Rd</t>
  </si>
  <si>
    <t>Parkview Senior Apartments</t>
  </si>
  <si>
    <t>Farmview Dr.</t>
  </si>
  <si>
    <t>Florence</t>
  </si>
  <si>
    <t>Bridlewood Crossing</t>
  </si>
  <si>
    <t>7945 3rd Street Rd</t>
  </si>
  <si>
    <t>Wellington Park Apartments</t>
  </si>
  <si>
    <t>3125 Dorchester Place</t>
  </si>
  <si>
    <t>Freedom Senior Apartments</t>
  </si>
  <si>
    <t>3743 Red River Drive</t>
  </si>
  <si>
    <t>Town View Apartments</t>
  </si>
  <si>
    <t>135 School St</t>
  </si>
  <si>
    <t>Hyden</t>
  </si>
  <si>
    <t>Gwen Gardens</t>
  </si>
  <si>
    <t>750 Bea Scott Drive</t>
  </si>
  <si>
    <t>Warsaw</t>
  </si>
  <si>
    <t>Elevate Estates</t>
  </si>
  <si>
    <t>1739 Old Madisonville Road</t>
  </si>
  <si>
    <t>PH Duplex #8</t>
  </si>
  <si>
    <t>Booneville</t>
  </si>
  <si>
    <t>Briarwood of Lexington</t>
  </si>
  <si>
    <t>1349 Centre Parkway</t>
  </si>
  <si>
    <t>Chenoweth Woods Apartments</t>
  </si>
  <si>
    <t>14005 Old Station Rd</t>
  </si>
  <si>
    <t>Park Hill Algonquin Acres</t>
  </si>
  <si>
    <t>1495 S. 11th Street</t>
  </si>
  <si>
    <t>14 and 18 Bowman Seale Cemetery Rd</t>
  </si>
  <si>
    <t>Family/Special Needs</t>
  </si>
  <si>
    <t>New/Adaptive</t>
  </si>
  <si>
    <t>Updated 2/16/2024</t>
  </si>
  <si>
    <t>248 
(12 new)</t>
  </si>
  <si>
    <t>132 
(40 new)</t>
  </si>
  <si>
    <t>22
(4 new)</t>
  </si>
  <si>
    <t>Madison Avenue Apartments</t>
  </si>
  <si>
    <t>241 N. Madison Avenue</t>
  </si>
  <si>
    <t>Beattyville Manor Apartments</t>
  </si>
  <si>
    <t>Churchwood Apartments</t>
  </si>
  <si>
    <t>Covington Hope Village</t>
  </si>
  <si>
    <t>Kingston Heights</t>
  </si>
  <si>
    <t>Woodland Heights</t>
  </si>
  <si>
    <t>Urban or Balance of State:</t>
  </si>
  <si>
    <t>Housing Credit Pool:</t>
  </si>
  <si>
    <t>Balance of State</t>
  </si>
  <si>
    <t>(KHC Staff Use Only)</t>
  </si>
  <si>
    <t>PolicyMap Data</t>
  </si>
  <si>
    <t>Distance to Projects Not Yet Placed in Service</t>
  </si>
  <si>
    <t>Significant Share of Affordable Units in the County (Balance of State Only)</t>
  </si>
  <si>
    <r>
      <t xml:space="preserve">The terms of the below-market sources must have an interest rate of no more than 1% with an amortization of at least 20 years and no commercially unreasonable fees. Firm commitments of the sources reflecting these terms must be provided with the application. </t>
    </r>
    <r>
      <rPr>
        <b/>
        <sz val="10"/>
        <rFont val="Calibri"/>
        <family val="2"/>
        <scheme val="minor"/>
      </rPr>
      <t>Refer to the 2025-2026 Qualified Allocation Plan for eligible sources of funds under this section.</t>
    </r>
  </si>
  <si>
    <t>Permanent Below-Market Sources</t>
  </si>
  <si>
    <t>Land Donation</t>
  </si>
  <si>
    <t>Revitalization Plans - Qualified Census Tracts (Urban Only)</t>
  </si>
  <si>
    <t>6.</t>
  </si>
  <si>
    <t>Family, Senior, or Supportive Housing</t>
  </si>
  <si>
    <t>The project has selected "families" as the population served and at least 25% or more of the total units have two or more bedrooms.</t>
  </si>
  <si>
    <t>**OR**</t>
  </si>
  <si>
    <t>Supportive Housing.</t>
  </si>
  <si>
    <t>Family Housing.</t>
  </si>
  <si>
    <t>Greatest number of LIHTC units.</t>
  </si>
  <si>
    <t>Demonstration of innovative characteristics.</t>
  </si>
  <si>
    <t>Eligibility for the Historic Rehabilitation Tax Credit.</t>
  </si>
  <si>
    <t xml:space="preserve">Projects intended for eventual tenant ownership. </t>
  </si>
  <si>
    <r>
      <t xml:space="preserve">Road Network Density (Urban Only). </t>
    </r>
    <r>
      <rPr>
        <sz val="10"/>
        <rFont val="Calibri"/>
        <family val="2"/>
        <scheme val="minor"/>
      </rPr>
      <t>This criteria measures how many roadway links from intersection to intersection there are within a Census Block Group. Locations with the highest road network density will receive the maximum points.</t>
    </r>
    <r>
      <rPr>
        <b/>
        <sz val="10"/>
        <rFont val="Calibri"/>
        <family val="2"/>
        <scheme val="minor"/>
      </rPr>
      <t xml:space="preserve"> </t>
    </r>
    <r>
      <rPr>
        <sz val="10"/>
        <rFont val="Calibri"/>
        <family val="2"/>
        <scheme val="minor"/>
      </rPr>
      <t>Enter the PolicyMap result in the yellow cell.</t>
    </r>
  </si>
  <si>
    <r>
      <rPr>
        <b/>
        <sz val="10"/>
        <rFont val="Calibri"/>
        <family val="2"/>
        <scheme val="minor"/>
      </rPr>
      <t>Median Household Income.</t>
    </r>
    <r>
      <rPr>
        <sz val="10"/>
        <rFont val="Calibri"/>
        <family val="2"/>
        <scheme val="minor"/>
      </rPr>
      <t xml:space="preserve"> This criteria measures the local median income as a share of area median income. Projects will be scored compared to other New Supply project applications, with the highest median household income receiving the maximum points. Enter the PolicyMap result in the yellow cell.</t>
    </r>
  </si>
  <si>
    <r>
      <rPr>
        <b/>
        <sz val="10"/>
        <color theme="1"/>
        <rFont val="Calibri"/>
        <family val="2"/>
        <scheme val="minor"/>
      </rPr>
      <t xml:space="preserve">Renter  Cost Burdens. </t>
    </r>
    <r>
      <rPr>
        <sz val="10"/>
        <color theme="1"/>
        <rFont val="Calibri"/>
        <family val="2"/>
        <scheme val="minor"/>
      </rPr>
      <t xml:space="preserve"> This criteria measures the percentage of renters spending 30% or more of their income on rent and utilities. Projects will be scored compared to other New Supply project applications, with the highest percentage of cost burdened renters receiving the maximum points. Enter the PolicyMap result in the yellow cell.</t>
    </r>
  </si>
  <si>
    <t>Bal. of State</t>
  </si>
  <si>
    <t>FY 2025 QAP Scoring</t>
  </si>
  <si>
    <t>FY 2025 QAP Scoring Summary</t>
  </si>
  <si>
    <t>FY 2025 Qualified Allocation Plan - SCORING OVERVIEW</t>
  </si>
  <si>
    <t>Applications whose development budget shows no more than $5,000 in the underwriting cost line-items for land and buildings will receive the maximum points. The acquisition amount for land and buildings shown on the underwriting model must be substantiated in the site control documents. Fee simple ownership or a 99-year leasehold will qualify.</t>
  </si>
  <si>
    <r>
      <t>Construction Type 1</t>
    </r>
    <r>
      <rPr>
        <sz val="10"/>
        <rFont val="Calibri"/>
        <family val="2"/>
        <scheme val="minor"/>
      </rPr>
      <t xml:space="preserve"> </t>
    </r>
    <r>
      <rPr>
        <sz val="11"/>
        <rFont val="Calibri"/>
        <family val="2"/>
        <scheme val="minor"/>
      </rPr>
      <t>(majority of units):</t>
    </r>
  </si>
  <si>
    <r>
      <t>Target Population 1</t>
    </r>
    <r>
      <rPr>
        <sz val="10"/>
        <rFont val="Calibri"/>
        <family val="2"/>
        <scheme val="minor"/>
      </rPr>
      <t xml:space="preserve"> </t>
    </r>
    <r>
      <rPr>
        <sz val="11"/>
        <rFont val="Calibri"/>
        <family val="2"/>
        <scheme val="minor"/>
      </rPr>
      <t>(majority of units):</t>
    </r>
  </si>
  <si>
    <t>Total of "Building Cost" + "Land Cost" from UM:</t>
  </si>
  <si>
    <r>
      <t xml:space="preserve">Employment Density (Balance of State Only). </t>
    </r>
    <r>
      <rPr>
        <sz val="10"/>
        <rFont val="Calibri"/>
        <family val="2"/>
        <scheme val="minor"/>
      </rPr>
      <t>This criteria measures the number of jobs per acre within a Census Block Group. Locations with the highest employment density will receive the maximum points, with scoring capped at 3 jobs per acre.</t>
    </r>
    <r>
      <rPr>
        <b/>
        <sz val="10"/>
        <rFont val="Calibri"/>
        <family val="2"/>
        <scheme val="minor"/>
      </rPr>
      <t xml:space="preserve"> </t>
    </r>
    <r>
      <rPr>
        <sz val="10"/>
        <rFont val="Calibri"/>
        <family val="2"/>
        <scheme val="minor"/>
      </rPr>
      <t>Enter the PolicyMap result in the yellow cell.</t>
    </r>
  </si>
  <si>
    <r>
      <t xml:space="preserve">Applications that propose permanent grants or loans at below market rate will be eligible for points. The points will be determined by the amount of below market sources per unit, based on the average number of units of all projects submitted in this round. Projects with the greatest amount of below-market sources per unit will receive the maximum points. For reference, in the 2024 competitive funding round, the average number of units in all new supply projects was 55. All units in the proposed project must be LIHTC units; </t>
    </r>
    <r>
      <rPr>
        <b/>
        <sz val="10"/>
        <rFont val="Calibri"/>
        <family val="2"/>
        <scheme val="minor"/>
      </rPr>
      <t xml:space="preserve">applications with market rate units are ineligible for points in this section. </t>
    </r>
    <r>
      <rPr>
        <sz val="10"/>
        <rFont val="Calibri"/>
        <family val="2"/>
        <scheme val="minor"/>
      </rPr>
      <t xml:space="preserve">
</t>
    </r>
  </si>
  <si>
    <r>
      <t xml:space="preserve">The project will serve persons experiencing homelessness, at risk of homelessness, and/or are survivors of domestic violence </t>
    </r>
    <r>
      <rPr>
        <b/>
        <sz val="10"/>
        <rFont val="Calibri"/>
        <family val="2"/>
        <scheme val="minor"/>
      </rPr>
      <t>AND</t>
    </r>
    <r>
      <rPr>
        <sz val="10"/>
        <rFont val="Calibri"/>
        <family val="2"/>
        <scheme val="minor"/>
      </rPr>
      <t xml:space="preserve"> will participate in the Coordinated Entry prioritization process overseen by the applicable homelessness Continuum of Care. Applicants must submit a Supportive Housing Service Plan that conforms to the requirements in the current Multifamily Guidelines, as well as letters of referral commitment and service commitment. </t>
    </r>
    <r>
      <rPr>
        <b/>
        <sz val="10"/>
        <rFont val="Calibri"/>
        <family val="2"/>
        <scheme val="minor"/>
      </rPr>
      <t>Refer to the 2025-2026 Qualified Allocation Plan for additional requirements.</t>
    </r>
  </si>
  <si>
    <t xml:space="preserve">Senior Projects with Enriched Design Qualities. </t>
  </si>
  <si>
    <r>
      <t>Projects must provide five design features that will enhance a senior's living environment or promote aging in place to receive</t>
    </r>
    <r>
      <rPr>
        <b/>
        <sz val="10"/>
        <rFont val="Calibri"/>
        <family val="2"/>
        <scheme val="minor"/>
      </rPr>
      <t xml:space="preserve"> </t>
    </r>
    <r>
      <rPr>
        <sz val="10"/>
        <rFont val="Calibri"/>
        <family val="2"/>
        <scheme val="minor"/>
      </rPr>
      <t xml:space="preserve">points. In addition to providing Fair Housing, Building Code, or UFAS required accessible dwellings, to receive points for this item, the applicant must provide five of the following features in the design of all other dwelling units. Design features selected from this list must be shown in the final plans and specifications submitted at pre-construction stage, otherwise the project is subject to re-scoring and possible recapture of any KHC's resources awarded. Mark each design feature  as either  "yes" or "no" using the dropdown box in the designated space below.    </t>
    </r>
  </si>
  <si>
    <t>Existing Supply</t>
  </si>
  <si>
    <t>Approximate Share of Overall Credits:  10.0%</t>
  </si>
  <si>
    <t>This pool will have NO scoring. KHC will employ the selection criteria below.</t>
  </si>
  <si>
    <t>Selection Criteria</t>
  </si>
  <si>
    <t>1)</t>
  </si>
  <si>
    <t>Greatest Need of Rehabilitation</t>
  </si>
  <si>
    <t>2)</t>
  </si>
  <si>
    <t>Project-Based Rent Assistance</t>
  </si>
  <si>
    <t>3)</t>
  </si>
  <si>
    <t>No tiebreakers will be applied to this pool.</t>
  </si>
  <si>
    <t>Max. Pts.</t>
  </si>
  <si>
    <t>Approximate Share of Overall Credits:  90.0%</t>
  </si>
  <si>
    <t>Share for Urban Pool:  30.0%</t>
  </si>
  <si>
    <t>Share for Balance of State Pool:  60.0%</t>
  </si>
  <si>
    <t>In the event more than one application earns the same score, KHC will apply the following tiebreakers in the order listed.</t>
  </si>
  <si>
    <t>A)</t>
  </si>
  <si>
    <t>Greatest number of LIHTC units</t>
  </si>
  <si>
    <t>B)</t>
  </si>
  <si>
    <t>Demonstration of innovative characteristics</t>
  </si>
  <si>
    <t>C)</t>
  </si>
  <si>
    <t>Eligibility for the historic rehabilitation tax credit</t>
  </si>
  <si>
    <t>D)</t>
  </si>
  <si>
    <t>Intended for eventual tenant ownership</t>
  </si>
  <si>
    <t>Scoring Elements</t>
  </si>
  <si>
    <t>Significant Share of County's Affordable Units</t>
  </si>
  <si>
    <t>PolicyMap: Renter Cost Burdens</t>
  </si>
  <si>
    <t>PolicyMap: Median Household Income</t>
  </si>
  <si>
    <t>4)</t>
  </si>
  <si>
    <t>5)</t>
  </si>
  <si>
    <t>6)</t>
  </si>
  <si>
    <t>Permanent Below Market Sources</t>
  </si>
  <si>
    <t>7)</t>
  </si>
  <si>
    <t>8)</t>
  </si>
  <si>
    <t>Revitalization Plans for QCTs</t>
  </si>
  <si>
    <t>9)</t>
  </si>
  <si>
    <t>Total:</t>
  </si>
  <si>
    <r>
      <t xml:space="preserve">PolicyMap: Employment Density </t>
    </r>
    <r>
      <rPr>
        <i/>
        <sz val="11"/>
        <rFont val="Calibri"/>
        <family val="2"/>
        <scheme val="minor"/>
      </rPr>
      <t>(Bal. of State)</t>
    </r>
  </si>
  <si>
    <r>
      <t xml:space="preserve">PolicyMap: Road Network Density </t>
    </r>
    <r>
      <rPr>
        <i/>
        <sz val="11"/>
        <rFont val="Calibri"/>
        <family val="2"/>
        <scheme val="minor"/>
      </rPr>
      <t>(Urban)</t>
    </r>
  </si>
  <si>
    <t>Land Donation (Costs &lt; $5,000)</t>
  </si>
  <si>
    <t>Rehabilitation Credits Only</t>
  </si>
  <si>
    <t>% of TOTAL</t>
  </si>
  <si>
    <r>
      <rPr>
        <sz val="9"/>
        <color theme="1"/>
        <rFont val="Calibri"/>
        <family val="2"/>
        <scheme val="minor"/>
      </rPr>
      <t>Max. Pts.</t>
    </r>
    <r>
      <rPr>
        <b/>
        <sz val="9"/>
        <color theme="1"/>
        <rFont val="Calibri"/>
        <family val="2"/>
        <scheme val="minor"/>
      </rPr>
      <t xml:space="preserve">
Urban</t>
    </r>
  </si>
  <si>
    <t>Applicants should complete all applicable YELLOW CELLS.  KHC will complete blue cells.</t>
  </si>
  <si>
    <t>Max Score Urban</t>
  </si>
  <si>
    <t>Max Score 
Bal. of State</t>
  </si>
  <si>
    <t>Projects in this pool with identical scores will be ranked by the following criteria in the order listed below. Urban and Balance of State projects will be evaluated separately.</t>
  </si>
  <si>
    <t>If no, identify thresholds not met:</t>
  </si>
  <si>
    <r>
      <t xml:space="preserve">Although not a scoring criteria, the proposed project's market study must recognize the projects under development located in the same county and targeting the same population(s) as the proposed project and consider the impact of those units under development on the marketability of the proposed project. Applicants in the New Supply Pool must complete </t>
    </r>
    <r>
      <rPr>
        <b/>
        <sz val="10"/>
        <color theme="1"/>
        <rFont val="Calibri"/>
        <family val="2"/>
        <scheme val="minor"/>
      </rPr>
      <t>Tab 5</t>
    </r>
    <r>
      <rPr>
        <sz val="10"/>
        <color theme="1"/>
        <rFont val="Calibri"/>
        <family val="2"/>
        <scheme val="minor"/>
      </rPr>
      <t xml:space="preserve"> of the scoring workbook to indicate the distance from the proposed project to projects under development.</t>
    </r>
  </si>
  <si>
    <r>
      <t>Developments that account for a significant number of total available affordable (income-restricted) housing. The number of affordable units in the development as a percentage of total affordable units available and new units under development in the county (all populations and unit sizes) will be the point value. Counties that have no income-restricted units will receive 10 points. 
The number of affordable units in each county, as determined by the National Housing Preservation Database, is located on</t>
    </r>
    <r>
      <rPr>
        <b/>
        <sz val="10"/>
        <color theme="1"/>
        <rFont val="Calibri"/>
        <family val="2"/>
        <scheme val="minor"/>
      </rPr>
      <t xml:space="preserve"> Tab 4</t>
    </r>
    <r>
      <rPr>
        <sz val="10"/>
        <color theme="1"/>
        <rFont val="Calibri"/>
        <family val="2"/>
        <scheme val="minor"/>
      </rPr>
      <t xml:space="preserve">. 
The number of new affordable units under development in each county is located on </t>
    </r>
    <r>
      <rPr>
        <b/>
        <sz val="10"/>
        <color theme="1"/>
        <rFont val="Calibri"/>
        <family val="2"/>
        <scheme val="minor"/>
      </rPr>
      <t>Tab 5</t>
    </r>
    <r>
      <rPr>
        <sz val="10"/>
        <color theme="1"/>
        <rFont val="Calibri"/>
        <family val="2"/>
        <scheme val="minor"/>
      </rPr>
      <t>.</t>
    </r>
  </si>
  <si>
    <r>
      <t xml:space="preserve">Eligible projects must be located in a designated Qualified Census Tract (QCT) and in a target area for which the local jurisdiction has formally recognized and/or adopted a plan for revitalization, community development, and/or economic development </t>
    </r>
    <r>
      <rPr>
        <b/>
        <sz val="10"/>
        <color theme="1"/>
        <rFont val="Calibri"/>
        <family val="2"/>
        <scheme val="minor"/>
      </rPr>
      <t>AND</t>
    </r>
    <r>
      <rPr>
        <sz val="10"/>
        <color theme="1"/>
        <rFont val="Calibri"/>
        <family val="2"/>
        <scheme val="minor"/>
      </rPr>
      <t xml:space="preserve"> either of the following: 
1) the plan was created or updated within the past 10 years </t>
    </r>
    <r>
      <rPr>
        <b/>
        <sz val="10"/>
        <color theme="1"/>
        <rFont val="Calibri"/>
        <family val="2"/>
        <scheme val="minor"/>
      </rPr>
      <t xml:space="preserve">OR 
</t>
    </r>
    <r>
      <rPr>
        <sz val="10"/>
        <color theme="1"/>
        <rFont val="Calibri"/>
        <family val="2"/>
        <scheme val="minor"/>
      </rPr>
      <t>2) the plan is more than 10 years old and the project provides a letter from an elected offical indicating that the plan is still valid and demonstrating the progress made to achieve the goals of the plan. 
Local jurisdiction consolidated plans or action plans as required by HUD do not qualify. The applicable sections in the plan must be highlighted, and the plan must specifically meet the following criteria. Indicate the page numbers for each criteria in the yellow cells.</t>
    </r>
  </si>
  <si>
    <t>Projects Not Yet Placed in Service Before the 2025 Funding Round</t>
  </si>
  <si>
    <t>All applicants must complete the distance in miles column (Column K) for projects located in the same county and serving the same populations as the proposed project.</t>
  </si>
  <si>
    <r>
      <t xml:space="preserve">Applicants may earn points  in ONE of the following subsections (family, senior, or supportive housing). 
When a project is serving both family and senior populations, applicants must score under the </t>
    </r>
    <r>
      <rPr>
        <b/>
        <u/>
        <sz val="10"/>
        <color rgb="FF212E83"/>
        <rFont val="Calibri"/>
        <family val="2"/>
        <scheme val="minor"/>
      </rPr>
      <t>Senior category</t>
    </r>
    <r>
      <rPr>
        <b/>
        <sz val="10"/>
        <color rgb="FF212E83"/>
        <rFont val="Calibri"/>
        <family val="2"/>
        <scheme val="minor"/>
      </rPr>
      <t>. 
The market study must show an acceptable capture rate for both populations.</t>
    </r>
  </si>
  <si>
    <t>The Sanctuary on Edwards</t>
  </si>
  <si>
    <t>1125 Edwards Road</t>
  </si>
  <si>
    <t>Laurel at the Woodlands</t>
  </si>
  <si>
    <t>3724 Woodland Mills Drive</t>
  </si>
  <si>
    <r>
      <t>Updated on:</t>
    </r>
    <r>
      <rPr>
        <i/>
        <sz val="11"/>
        <rFont val="Calibri"/>
        <family val="2"/>
        <scheme val="minor"/>
      </rPr>
      <t xml:space="preserve"> 3/13/2024</t>
    </r>
  </si>
  <si>
    <t>2850 Greenville Road</t>
  </si>
  <si>
    <t>1550 Banklick Street</t>
  </si>
  <si>
    <t>151 Manor Drive</t>
  </si>
  <si>
    <t>Beattyville</t>
  </si>
  <si>
    <t>100 Churvhwood Lane</t>
  </si>
  <si>
    <t>Milton</t>
  </si>
  <si>
    <t>491 Kelly Road</t>
  </si>
  <si>
    <r>
      <t xml:space="preserve">KHC has awarded resources to the following projects and, as of publication of the final 2025 Multifamily Guidelines and scoring, the units have not yet been placed in service. Use Google Maps to calculate the radius distance from the street address of the proposed project to the street address of the KHC projects that have been awarded resources, but are not yet placed in service. </t>
    </r>
    <r>
      <rPr>
        <b/>
        <sz val="11"/>
        <color theme="1"/>
        <rFont val="Calibri"/>
        <family val="2"/>
        <scheme val="minor"/>
      </rPr>
      <t xml:space="preserve">Enter the calculated distance in the designated cell below. </t>
    </r>
    <r>
      <rPr>
        <sz val="11"/>
        <color theme="1"/>
        <rFont val="Calibri"/>
        <family val="2"/>
        <scheme val="minor"/>
      </rPr>
      <t xml:space="preserve">A copy of the Google Maps screen must be submitted with the application attachments. </t>
    </r>
    <r>
      <rPr>
        <b/>
        <sz val="11"/>
        <color theme="1"/>
        <rFont val="Calibri"/>
        <family val="2"/>
        <scheme val="minor"/>
      </rPr>
      <t>Although not a scoring criteria, the proposed project's market study must recognize and take into account the impact of units under development that target the same population(s) on the marketability of the proposed project.</t>
    </r>
    <r>
      <rPr>
        <sz val="11"/>
        <color theme="1"/>
        <rFont val="Calibri"/>
        <family val="2"/>
        <scheme val="minor"/>
      </rPr>
      <t xml:space="preserve">
</t>
    </r>
    <r>
      <rPr>
        <b/>
        <sz val="11"/>
        <color rgb="FFFF0000"/>
        <rFont val="Calibri"/>
        <family val="2"/>
        <scheme val="minor"/>
      </rPr>
      <t>*NOTE: KHC will not make any further updates to this list after March 13, 2024.</t>
    </r>
  </si>
  <si>
    <r>
      <t xml:space="preserve">Plus </t>
    </r>
    <r>
      <rPr>
        <b/>
        <u/>
        <sz val="11"/>
        <color theme="1"/>
        <rFont val="Calibri"/>
        <family val="2"/>
        <scheme val="minor"/>
      </rPr>
      <t>NEW</t>
    </r>
    <r>
      <rPr>
        <b/>
        <sz val="11"/>
        <color theme="1"/>
        <rFont val="Calibri"/>
        <family val="2"/>
        <scheme val="minor"/>
      </rPr>
      <t xml:space="preserve"> 
Units Under Development (Tab 5)
</t>
    </r>
    <r>
      <rPr>
        <b/>
        <i/>
        <sz val="11"/>
        <color rgb="FFFF0000"/>
        <rFont val="Calibri"/>
        <family val="2"/>
        <scheme val="minor"/>
      </rPr>
      <t>Does not include rehab units</t>
    </r>
  </si>
  <si>
    <t>Breas Crossing II</t>
  </si>
  <si>
    <t>Jackson Landing</t>
  </si>
  <si>
    <t>Units highlighted in yellow have placed in service, 
but are not yet reflected in the NHPD database.</t>
  </si>
  <si>
    <t>Cumberland Horizon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</si>
</sst>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_(&quot;$&quot;* \(#,##0\);_(&quot;$&quot;* &quot;-&quot;_);_(@_)"/>
    <numFmt numFmtId="44" formatCode="_(&quot;$&quot;* #,##0.00_);_(&quot;$&quot;* \(#,##0.00\);_(&quot;$&quot;* &quot;-&quot;??_);_(@_)"/>
    <numFmt numFmtId="43" formatCode="_(* #,##0.00_);_(* \(#,##0.00\);_(* &quot;-&quot;??_);_(@_)"/>
    <numFmt numFmtId="164" formatCode="General_)"/>
    <numFmt numFmtId="165" formatCode="0.0%"/>
    <numFmt numFmtId="166" formatCode="0.000&quot;  &quot;"/>
    <numFmt numFmtId="167" formatCode="_([$€-2]* #,##0.00_);_([$€-2]* \(#,##0.00\);_([$€-2]* &quot;-&quot;??_)"/>
    <numFmt numFmtId="168" formatCode="0.00_);[Red]\(0.00\)"/>
    <numFmt numFmtId="169" formatCode="&quot;$&quot;#,##0"/>
    <numFmt numFmtId="170" formatCode="0.0"/>
    <numFmt numFmtId="171" formatCode="0.0000"/>
  </numFmts>
  <fonts count="123">
    <font>
      <sz val="11"/>
      <color theme="1"/>
      <name val="Calibri"/>
      <family val="2"/>
      <scheme val="minor"/>
    </font>
    <font>
      <sz val="11"/>
      <color theme="1"/>
      <name val="Calibri"/>
      <family val="2"/>
      <scheme val="minor"/>
    </font>
    <font>
      <sz val="11"/>
      <color rgb="FFFF0000"/>
      <name val="Calibri"/>
      <family val="2"/>
      <scheme val="minor"/>
    </font>
    <font>
      <b/>
      <sz val="16"/>
      <color theme="1"/>
      <name val="Calibri"/>
      <family val="2"/>
      <scheme val="minor"/>
    </font>
    <font>
      <b/>
      <sz val="11"/>
      <name val="Calibri"/>
      <family val="2"/>
      <scheme val="minor"/>
    </font>
    <font>
      <sz val="10"/>
      <name val="Arial"/>
      <family val="2"/>
    </font>
    <font>
      <sz val="10"/>
      <name val="Helv"/>
    </font>
    <font>
      <sz val="11"/>
      <color indexed="8"/>
      <name val="Calibri"/>
      <family val="2"/>
    </font>
    <font>
      <sz val="10"/>
      <name val="Geneva"/>
      <family val="2"/>
    </font>
    <font>
      <sz val="10"/>
      <color indexed="12"/>
      <name val="Geneva"/>
      <family val="2"/>
    </font>
    <font>
      <sz val="10"/>
      <name val="Times New Roman"/>
      <family val="1"/>
    </font>
    <font>
      <u/>
      <sz val="11"/>
      <color theme="10"/>
      <name val="Calibri"/>
      <family val="2"/>
    </font>
    <font>
      <sz val="10"/>
      <color theme="1"/>
      <name val="Arial"/>
      <family val="2"/>
    </font>
    <font>
      <sz val="10"/>
      <name val="Calibri"/>
      <family val="2"/>
      <scheme val="minor"/>
    </font>
    <font>
      <b/>
      <sz val="10"/>
      <name val="Calibri"/>
      <family val="2"/>
      <scheme val="minor"/>
    </font>
    <font>
      <u/>
      <sz val="11"/>
      <color theme="10"/>
      <name val="Calibri"/>
      <family val="2"/>
      <scheme val="minor"/>
    </font>
    <font>
      <sz val="11"/>
      <name val="Calibri"/>
      <family val="2"/>
      <scheme val="minor"/>
    </font>
    <font>
      <sz val="11"/>
      <name val="Calibri"/>
      <family val="2"/>
    </font>
    <font>
      <i/>
      <sz val="11"/>
      <name val="Calibri"/>
      <family val="2"/>
      <scheme val="minor"/>
    </font>
    <font>
      <b/>
      <i/>
      <sz val="11"/>
      <name val="Calibri"/>
      <family val="2"/>
      <scheme val="minor"/>
    </font>
    <font>
      <b/>
      <sz val="14"/>
      <color theme="0"/>
      <name val="Calibri"/>
      <family val="2"/>
      <scheme val="minor"/>
    </font>
    <font>
      <b/>
      <sz val="14"/>
      <color theme="1"/>
      <name val="Calibri"/>
      <family val="2"/>
      <scheme val="minor"/>
    </font>
    <font>
      <b/>
      <sz val="11"/>
      <color theme="1"/>
      <name val="Calibri"/>
      <family val="2"/>
      <scheme val="minor"/>
    </font>
    <font>
      <i/>
      <sz val="10"/>
      <name val="Calibri"/>
      <family val="2"/>
      <scheme val="minor"/>
    </font>
    <font>
      <i/>
      <sz val="11"/>
      <color theme="1"/>
      <name val="Calibri"/>
      <family val="2"/>
      <scheme val="minor"/>
    </font>
    <font>
      <i/>
      <sz val="10"/>
      <color theme="1"/>
      <name val="Calibri"/>
      <family val="2"/>
      <scheme val="minor"/>
    </font>
    <font>
      <sz val="8"/>
      <name val="Arial"/>
      <family val="2"/>
    </font>
    <font>
      <b/>
      <sz val="12"/>
      <name val="Arial"/>
      <family val="2"/>
    </font>
    <font>
      <sz val="10"/>
      <name val="Garamond"/>
      <family val="1"/>
    </font>
    <font>
      <sz val="12"/>
      <name val="Tms Rmn"/>
    </font>
    <font>
      <sz val="12"/>
      <name val="Helv"/>
    </font>
    <font>
      <sz val="9"/>
      <name val="Times New Roman"/>
      <family val="1"/>
    </font>
    <font>
      <sz val="12"/>
      <color indexed="9"/>
      <name val="Helv"/>
    </font>
    <font>
      <sz val="12"/>
      <color indexed="13"/>
      <name val="Helv"/>
    </font>
    <font>
      <sz val="7"/>
      <name val="Small Fonts"/>
      <family val="2"/>
    </font>
    <font>
      <i/>
      <sz val="2"/>
      <color indexed="9"/>
      <name val="Tms Rmn"/>
    </font>
    <font>
      <sz val="12"/>
      <color indexed="17"/>
      <name val="Helv"/>
    </font>
    <font>
      <b/>
      <sz val="14"/>
      <color rgb="FFC00000"/>
      <name val="Calibri"/>
      <family val="2"/>
      <scheme val="minor"/>
    </font>
    <font>
      <sz val="9"/>
      <color theme="1"/>
      <name val="Calibri"/>
      <family val="2"/>
      <scheme val="minor"/>
    </font>
    <font>
      <b/>
      <sz val="9"/>
      <color theme="1" tint="0.34998626667073579"/>
      <name val="Calibri"/>
      <family val="2"/>
      <scheme val="minor"/>
    </font>
    <font>
      <sz val="9"/>
      <color rgb="FFFF0000"/>
      <name val="Calibri"/>
      <family val="2"/>
      <scheme val="minor"/>
    </font>
    <font>
      <sz val="10"/>
      <color theme="1"/>
      <name val="Calibri"/>
      <family val="2"/>
      <scheme val="minor"/>
    </font>
    <font>
      <sz val="12"/>
      <color theme="1"/>
      <name val="Calibri"/>
      <family val="2"/>
      <scheme val="minor"/>
    </font>
    <font>
      <sz val="10"/>
      <color rgb="FFFF0000"/>
      <name val="Calibri"/>
      <family val="2"/>
      <scheme val="minor"/>
    </font>
    <font>
      <b/>
      <sz val="10"/>
      <color theme="1"/>
      <name val="Calibri"/>
      <family val="2"/>
      <scheme val="minor"/>
    </font>
    <font>
      <i/>
      <sz val="9"/>
      <color theme="1"/>
      <name val="Calibri"/>
      <family val="2"/>
      <scheme val="minor"/>
    </font>
    <font>
      <i/>
      <sz val="11"/>
      <color rgb="FFFF0000"/>
      <name val="Calibri"/>
      <family val="2"/>
      <scheme val="minor"/>
    </font>
    <font>
      <b/>
      <sz val="9"/>
      <color theme="1"/>
      <name val="Calibri"/>
      <family val="2"/>
      <scheme val="minor"/>
    </font>
    <font>
      <b/>
      <sz val="9"/>
      <color theme="5" tint="-0.499984740745262"/>
      <name val="Calibri"/>
      <family val="2"/>
      <scheme val="minor"/>
    </font>
    <font>
      <i/>
      <sz val="9"/>
      <color theme="5" tint="-0.499984740745262"/>
      <name val="Calibri"/>
      <family val="2"/>
      <scheme val="minor"/>
    </font>
    <font>
      <b/>
      <i/>
      <sz val="9"/>
      <color theme="5" tint="-0.499984740745262"/>
      <name val="Calibri"/>
      <family val="2"/>
      <scheme val="minor"/>
    </font>
    <font>
      <sz val="12"/>
      <color rgb="FFFF0000"/>
      <name val="Calibri"/>
      <family val="2"/>
      <scheme val="minor"/>
    </font>
    <font>
      <i/>
      <sz val="11"/>
      <color rgb="FFC00000"/>
      <name val="Calibri"/>
      <family val="2"/>
      <scheme val="minor"/>
    </font>
    <font>
      <b/>
      <sz val="12"/>
      <color theme="1"/>
      <name val="Calibri"/>
      <family val="2"/>
      <scheme val="minor"/>
    </font>
    <font>
      <b/>
      <sz val="10"/>
      <color rgb="FFFF0000"/>
      <name val="Calibri"/>
      <family val="2"/>
      <scheme val="minor"/>
    </font>
    <font>
      <sz val="11"/>
      <color theme="0"/>
      <name val="Calibri"/>
      <family val="2"/>
      <scheme val="minor"/>
    </font>
    <font>
      <b/>
      <sz val="10"/>
      <color theme="1" tint="0.34998626667073579"/>
      <name val="Calibri"/>
      <family val="2"/>
      <scheme val="minor"/>
    </font>
    <font>
      <b/>
      <sz val="10"/>
      <color theme="0"/>
      <name val="Calibri"/>
      <family val="2"/>
      <scheme val="minor"/>
    </font>
    <font>
      <b/>
      <i/>
      <sz val="9"/>
      <color theme="1" tint="0.34998626667073579"/>
      <name val="Calibri"/>
      <family val="2"/>
      <scheme val="minor"/>
    </font>
    <font>
      <i/>
      <sz val="9"/>
      <name val="Calibri"/>
      <family val="2"/>
      <scheme val="minor"/>
    </font>
    <font>
      <b/>
      <sz val="12"/>
      <color theme="0"/>
      <name val="Calibri"/>
      <family val="2"/>
      <scheme val="minor"/>
    </font>
    <font>
      <b/>
      <sz val="11"/>
      <color theme="0"/>
      <name val="Calibri"/>
      <family val="2"/>
      <scheme val="minor"/>
    </font>
    <font>
      <i/>
      <sz val="11"/>
      <color theme="5" tint="-0.249977111117893"/>
      <name val="Calibri"/>
      <family val="2"/>
      <scheme val="minor"/>
    </font>
    <font>
      <i/>
      <sz val="10"/>
      <color theme="1" tint="0.499984740745262"/>
      <name val="Calibri"/>
      <family val="2"/>
      <scheme val="minor"/>
    </font>
    <font>
      <b/>
      <i/>
      <sz val="11"/>
      <color theme="5" tint="-0.249977111117893"/>
      <name val="Calibri"/>
      <family val="2"/>
      <scheme val="minor"/>
    </font>
    <font>
      <b/>
      <sz val="9"/>
      <color rgb="FFFF0000"/>
      <name val="Calibri"/>
      <family val="2"/>
      <scheme val="minor"/>
    </font>
    <font>
      <b/>
      <sz val="9"/>
      <color theme="0"/>
      <name val="Calibri"/>
      <family val="2"/>
      <scheme val="minor"/>
    </font>
    <font>
      <i/>
      <sz val="10"/>
      <color theme="5" tint="-0.249977111117893"/>
      <name val="Calibri"/>
      <family val="2"/>
      <scheme val="minor"/>
    </font>
    <font>
      <sz val="10"/>
      <color theme="5" tint="-0.499984740745262"/>
      <name val="Calibri"/>
      <family val="2"/>
      <scheme val="minor"/>
    </font>
    <font>
      <b/>
      <sz val="10"/>
      <color theme="1"/>
      <name val="Arial"/>
      <family val="2"/>
    </font>
    <font>
      <b/>
      <sz val="10"/>
      <color theme="5" tint="-0.249977111117893"/>
      <name val="Calibri"/>
      <family val="2"/>
      <scheme val="minor"/>
    </font>
    <font>
      <sz val="9"/>
      <name val="Arial"/>
      <family val="2"/>
    </font>
    <font>
      <sz val="9"/>
      <name val="Calibri"/>
      <family val="2"/>
      <scheme val="minor"/>
    </font>
    <font>
      <i/>
      <sz val="11"/>
      <color theme="1" tint="0.499984740745262"/>
      <name val="Calibri"/>
      <family val="2"/>
      <scheme val="minor"/>
    </font>
    <font>
      <sz val="11"/>
      <color theme="5" tint="-0.249977111117893"/>
      <name val="Calibri"/>
      <family val="2"/>
      <scheme val="minor"/>
    </font>
    <font>
      <i/>
      <sz val="11"/>
      <color theme="5" tint="-0.499984740745262"/>
      <name val="Calibri"/>
      <family val="2"/>
      <scheme val="minor"/>
    </font>
    <font>
      <sz val="11"/>
      <color theme="5" tint="-0.499984740745262"/>
      <name val="Calibri"/>
      <family val="2"/>
      <scheme val="minor"/>
    </font>
    <font>
      <b/>
      <i/>
      <sz val="10"/>
      <color theme="1"/>
      <name val="Calibri"/>
      <family val="2"/>
      <scheme val="minor"/>
    </font>
    <font>
      <i/>
      <sz val="9"/>
      <color theme="1" tint="0.499984740745262"/>
      <name val="Calibri"/>
      <family val="2"/>
      <scheme val="minor"/>
    </font>
    <font>
      <sz val="10"/>
      <color theme="0"/>
      <name val="Arial"/>
      <family val="2"/>
    </font>
    <font>
      <b/>
      <sz val="10"/>
      <color theme="0"/>
      <name val="Arial"/>
      <family val="2"/>
    </font>
    <font>
      <u/>
      <sz val="11"/>
      <color theme="1"/>
      <name val="Calibri"/>
      <family val="2"/>
      <scheme val="minor"/>
    </font>
    <font>
      <b/>
      <i/>
      <sz val="11"/>
      <color rgb="FFFF0000"/>
      <name val="Calibri"/>
      <family val="2"/>
      <scheme val="minor"/>
    </font>
    <font>
      <strike/>
      <sz val="10"/>
      <color theme="1"/>
      <name val="Calibri"/>
      <family val="2"/>
      <scheme val="minor"/>
    </font>
    <font>
      <b/>
      <i/>
      <sz val="14"/>
      <color theme="8"/>
      <name val="Calibri"/>
      <family val="2"/>
      <scheme val="minor"/>
    </font>
    <font>
      <sz val="11"/>
      <color theme="1"/>
      <name val="Calibri"/>
      <family val="2"/>
    </font>
    <font>
      <b/>
      <i/>
      <sz val="12"/>
      <color theme="5" tint="-0.249977111117893"/>
      <name val="Calibri"/>
      <family val="2"/>
      <scheme val="minor"/>
    </font>
    <font>
      <b/>
      <strike/>
      <sz val="10"/>
      <color theme="1"/>
      <name val="Calibri"/>
      <family val="2"/>
      <scheme val="minor"/>
    </font>
    <font>
      <b/>
      <strike/>
      <sz val="9"/>
      <color theme="5" tint="-0.499984740745262"/>
      <name val="Calibri"/>
      <family val="2"/>
      <scheme val="minor"/>
    </font>
    <font>
      <i/>
      <strike/>
      <sz val="9"/>
      <color theme="5" tint="-0.499984740745262"/>
      <name val="Calibri"/>
      <family val="2"/>
      <scheme val="minor"/>
    </font>
    <font>
      <strike/>
      <sz val="9"/>
      <color theme="1"/>
      <name val="Calibri"/>
      <family val="2"/>
      <scheme val="minor"/>
    </font>
    <font>
      <b/>
      <i/>
      <strike/>
      <sz val="11"/>
      <color theme="5" tint="-0.249977111117893"/>
      <name val="Calibri"/>
      <family val="2"/>
      <scheme val="minor"/>
    </font>
    <font>
      <b/>
      <i/>
      <strike/>
      <sz val="12"/>
      <color theme="5" tint="-0.249977111117893"/>
      <name val="Calibri"/>
      <family val="2"/>
      <scheme val="minor"/>
    </font>
    <font>
      <b/>
      <sz val="12"/>
      <color theme="5" tint="-0.499984740745262"/>
      <name val="Calibri"/>
      <family val="2"/>
      <scheme val="minor"/>
    </font>
    <font>
      <sz val="8"/>
      <name val="Calibri"/>
      <family val="2"/>
      <scheme val="minor"/>
    </font>
    <font>
      <sz val="11"/>
      <color rgb="FF000000"/>
      <name val="Calibri"/>
      <family val="2"/>
      <scheme val="minor"/>
    </font>
    <font>
      <sz val="10"/>
      <color theme="0"/>
      <name val="Calibri"/>
      <family val="2"/>
      <scheme val="minor"/>
    </font>
    <font>
      <i/>
      <sz val="10"/>
      <color rgb="FFFF0000"/>
      <name val="Calibri"/>
      <family val="2"/>
      <scheme val="minor"/>
    </font>
    <font>
      <b/>
      <sz val="11"/>
      <name val="Calibri"/>
      <family val="2"/>
    </font>
    <font>
      <strike/>
      <sz val="10"/>
      <name val="Calibri"/>
      <family val="2"/>
      <scheme val="minor"/>
    </font>
    <font>
      <b/>
      <i/>
      <sz val="9"/>
      <color rgb="FFFF0000"/>
      <name val="Calibri"/>
      <family val="2"/>
      <scheme val="minor"/>
    </font>
    <font>
      <b/>
      <u/>
      <sz val="11"/>
      <color theme="1"/>
      <name val="Calibri"/>
      <family val="2"/>
      <scheme val="minor"/>
    </font>
    <font>
      <b/>
      <sz val="11"/>
      <color rgb="FFFF0000"/>
      <name val="Calibri"/>
      <family val="2"/>
      <scheme val="minor"/>
    </font>
    <font>
      <b/>
      <strike/>
      <sz val="9"/>
      <color rgb="FFFF0000"/>
      <name val="Calibri"/>
      <family val="2"/>
      <scheme val="minor"/>
    </font>
    <font>
      <b/>
      <i/>
      <sz val="10"/>
      <color rgb="FFFF0000"/>
      <name val="Calibri"/>
      <family val="2"/>
      <scheme val="minor"/>
    </font>
    <font>
      <i/>
      <sz val="10.5"/>
      <name val="Calibri"/>
      <family val="2"/>
      <scheme val="minor"/>
    </font>
    <font>
      <sz val="11"/>
      <color rgb="FF0000FF"/>
      <name val="Calibri"/>
      <family val="2"/>
      <scheme val="minor"/>
    </font>
    <font>
      <b/>
      <sz val="16"/>
      <color rgb="FF212E83"/>
      <name val="Calibri"/>
      <family val="2"/>
      <scheme val="minor"/>
    </font>
    <font>
      <b/>
      <i/>
      <sz val="14"/>
      <color rgb="FF212E83"/>
      <name val="Calibri"/>
      <family val="2"/>
      <scheme val="minor"/>
    </font>
    <font>
      <b/>
      <sz val="9"/>
      <color rgb="FF212E83"/>
      <name val="Calibri"/>
      <family val="2"/>
      <scheme val="minor"/>
    </font>
    <font>
      <i/>
      <sz val="10"/>
      <color rgb="FF212E83"/>
      <name val="Calibri"/>
      <family val="2"/>
      <scheme val="minor"/>
    </font>
    <font>
      <b/>
      <i/>
      <sz val="10"/>
      <color rgb="FF212E83"/>
      <name val="Calibri"/>
      <family val="2"/>
      <scheme val="minor"/>
    </font>
    <font>
      <b/>
      <sz val="10"/>
      <color rgb="FF212E83"/>
      <name val="Calibri"/>
      <family val="2"/>
      <scheme val="minor"/>
    </font>
    <font>
      <b/>
      <sz val="12"/>
      <color rgb="FF212E83"/>
      <name val="Calibri"/>
      <family val="2"/>
      <scheme val="minor"/>
    </font>
    <font>
      <b/>
      <i/>
      <sz val="11"/>
      <color rgb="FF212E83"/>
      <name val="Calibri"/>
      <family val="2"/>
      <scheme val="minor"/>
    </font>
    <font>
      <b/>
      <sz val="14"/>
      <color rgb="FF212E83"/>
      <name val="Calibri"/>
      <family val="2"/>
      <scheme val="minor"/>
    </font>
    <font>
      <b/>
      <i/>
      <sz val="14"/>
      <color theme="0"/>
      <name val="Calibri"/>
      <family val="2"/>
      <scheme val="minor"/>
    </font>
    <font>
      <b/>
      <sz val="14"/>
      <color rgb="FF212E83"/>
      <name val="Calibri"/>
      <family val="2"/>
    </font>
    <font>
      <b/>
      <sz val="11"/>
      <color rgb="FF212E83"/>
      <name val="Calibri"/>
      <family val="2"/>
    </font>
    <font>
      <i/>
      <sz val="11"/>
      <color rgb="FF212E83"/>
      <name val="Calibri"/>
      <family val="2"/>
    </font>
    <font>
      <b/>
      <i/>
      <sz val="12.5"/>
      <color theme="0"/>
      <name val="Calibri"/>
      <family val="2"/>
      <scheme val="minor"/>
    </font>
    <font>
      <b/>
      <sz val="11"/>
      <color rgb="FF212E83"/>
      <name val="Calibri"/>
      <family val="2"/>
      <scheme val="minor"/>
    </font>
    <font>
      <b/>
      <u/>
      <sz val="10"/>
      <color rgb="FF212E83"/>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22"/>
        <bgColor indexed="64"/>
      </patternFill>
    </fill>
    <fill>
      <patternFill patternType="solid">
        <fgColor indexed="26"/>
        <bgColor indexed="64"/>
      </patternFill>
    </fill>
    <fill>
      <patternFill patternType="solid">
        <fgColor rgb="FFFFFFFF"/>
        <bgColor indexed="64"/>
      </patternFill>
    </fill>
    <fill>
      <patternFill patternType="solid">
        <fgColor rgb="FFFFFF00"/>
        <bgColor indexed="64"/>
      </patternFill>
    </fill>
    <fill>
      <patternFill patternType="darkUp">
        <fgColor theme="0" tint="-0.24994659260841701"/>
        <bgColor theme="0"/>
      </patternFill>
    </fill>
    <fill>
      <patternFill patternType="solid">
        <fgColor rgb="FF61BB46"/>
        <bgColor indexed="64"/>
      </patternFill>
    </fill>
  </fills>
  <borders count="49">
    <border>
      <left/>
      <right/>
      <top/>
      <bottom/>
      <diagonal/>
    </border>
    <border>
      <left style="thin">
        <color auto="1"/>
      </left>
      <right style="thin">
        <color auto="1"/>
      </right>
      <top style="thin">
        <color auto="1"/>
      </top>
      <bottom style="thin">
        <color auto="1"/>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10"/>
      </left>
      <right style="double">
        <color indexed="10"/>
      </right>
      <top style="double">
        <color indexed="10"/>
      </top>
      <bottom style="double">
        <color indexed="10"/>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diagonal/>
    </border>
    <border>
      <left/>
      <right/>
      <top style="thin">
        <color theme="0" tint="-0.34998626667073579"/>
      </top>
      <bottom style="thin">
        <color theme="0" tint="-0.34998626667073579"/>
      </bottom>
      <diagonal/>
    </border>
    <border>
      <left/>
      <right/>
      <top style="thin">
        <color theme="0" tint="-0.499984740745262"/>
      </top>
      <bottom/>
      <diagonal/>
    </border>
    <border>
      <left/>
      <right/>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indexed="64"/>
      </right>
      <top style="thin">
        <color indexed="64"/>
      </top>
      <bottom style="thin">
        <color indexed="64"/>
      </bottom>
      <diagonal/>
    </border>
    <border>
      <left style="thin">
        <color theme="0" tint="-0.249977111117893"/>
      </left>
      <right/>
      <top/>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theme="0" tint="-0.499984740745262"/>
      </top>
      <bottom/>
      <diagonal/>
    </border>
    <border>
      <left style="thin">
        <color indexed="64"/>
      </left>
      <right/>
      <top/>
      <bottom/>
      <diagonal/>
    </border>
    <border>
      <left style="thin">
        <color indexed="64"/>
      </left>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right/>
      <top/>
      <bottom style="thin">
        <color theme="0" tint="-0.2499465926084170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s>
  <cellStyleXfs count="5726">
    <xf numFmtId="0" fontId="0" fillId="0" borderId="0"/>
    <xf numFmtId="164" fontId="5" fillId="0" borderId="0"/>
    <xf numFmtId="43" fontId="5" fillId="0" borderId="0" applyFont="0" applyFill="0" applyBorder="0" applyAlignment="0" applyProtection="0"/>
    <xf numFmtId="43" fontId="5" fillId="0" borderId="0" applyFont="0" applyFill="0" applyBorder="0" applyAlignment="0" applyProtection="0"/>
    <xf numFmtId="0" fontId="6" fillId="0" borderId="0"/>
    <xf numFmtId="44"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1" fillId="0" borderId="0" applyNumberFormat="0" applyFill="0" applyBorder="0" applyAlignment="0" applyProtection="0">
      <alignment vertical="top"/>
      <protection locked="0"/>
    </xf>
    <xf numFmtId="38" fontId="8" fillId="0" borderId="0" applyFont="0" applyFill="0" applyBorder="0" applyAlignment="0" applyProtection="0">
      <protection locked="0"/>
    </xf>
    <xf numFmtId="38" fontId="9" fillId="0" borderId="0" applyFont="0" applyAlignment="0" applyProtection="0">
      <alignment horizontal="right"/>
      <protection locked="0"/>
    </xf>
    <xf numFmtId="3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164" fontId="5" fillId="0" borderId="0"/>
    <xf numFmtId="0" fontId="12" fillId="0" borderId="0"/>
    <xf numFmtId="164" fontId="5" fillId="0" borderId="0"/>
    <xf numFmtId="0" fontId="6" fillId="0" borderId="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pplyNumberFormat="0" applyFont="0" applyFill="0" applyBorder="0" applyAlignment="0" applyProtection="0">
      <alignment wrapText="1"/>
    </xf>
    <xf numFmtId="0" fontId="1" fillId="0" borderId="0"/>
    <xf numFmtId="0" fontId="1" fillId="0" borderId="0"/>
    <xf numFmtId="0" fontId="15"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44" fontId="1" fillId="0" borderId="0" applyFont="0" applyFill="0" applyBorder="0" applyAlignment="0" applyProtection="0"/>
    <xf numFmtId="0" fontId="5" fillId="0" borderId="0"/>
    <xf numFmtId="4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0" fontId="17" fillId="0" borderId="0"/>
    <xf numFmtId="9" fontId="1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44" fontId="5"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38" fontId="26" fillId="6" borderId="0" applyNumberFormat="0" applyBorder="0" applyAlignment="0" applyProtection="0"/>
    <xf numFmtId="0" fontId="27" fillId="0" borderId="5" applyNumberFormat="0" applyAlignment="0" applyProtection="0">
      <alignment horizontal="left" vertical="center"/>
    </xf>
    <xf numFmtId="0" fontId="27" fillId="0" borderId="6">
      <alignment horizontal="left" vertical="center"/>
    </xf>
    <xf numFmtId="10" fontId="26" fillId="7" borderId="1" applyNumberFormat="0" applyBorder="0" applyAlignment="0" applyProtection="0"/>
    <xf numFmtId="166" fontId="5" fillId="0" borderId="0"/>
    <xf numFmtId="0" fontId="5" fillId="0" borderId="0"/>
    <xf numFmtId="10" fontId="5" fillId="0" borderId="0" applyFont="0" applyFill="0" applyBorder="0" applyAlignment="0" applyProtection="0"/>
    <xf numFmtId="0" fontId="5" fillId="0" borderId="0"/>
    <xf numFmtId="0" fontId="29" fillId="0" borderId="0" applyNumberFormat="0" applyFill="0" applyBorder="0" applyAlignment="0" applyProtection="0"/>
    <xf numFmtId="43" fontId="7" fillId="0" borderId="0" applyFont="0" applyFill="0" applyBorder="0" applyAlignment="0" applyProtection="0"/>
    <xf numFmtId="44" fontId="28" fillId="0" borderId="0" applyFont="0" applyFill="0" applyBorder="0" applyAlignment="0" applyProtection="0"/>
    <xf numFmtId="15" fontId="30" fillId="0" borderId="7" applyFont="0" applyFill="0" applyBorder="0" applyProtection="0">
      <alignment horizontal="center"/>
      <protection locked="0"/>
    </xf>
    <xf numFmtId="167" fontId="31" fillId="0" borderId="0" applyFont="0" applyFill="0" applyBorder="0" applyAlignment="0" applyProtection="0"/>
    <xf numFmtId="38" fontId="30" fillId="0" borderId="0" applyFill="0" applyBorder="0" applyAlignment="0" applyProtection="0"/>
    <xf numFmtId="168" fontId="32" fillId="0" borderId="0" applyFill="0" applyBorder="0" applyAlignment="0" applyProtection="0">
      <alignment horizontal="right"/>
    </xf>
    <xf numFmtId="37" fontId="33" fillId="0" borderId="7" applyNumberFormat="0" applyFont="0" applyFill="0" applyAlignment="0" applyProtection="0">
      <alignment horizontal="center" vertical="center"/>
    </xf>
    <xf numFmtId="37" fontId="34" fillId="0" borderId="0"/>
    <xf numFmtId="0" fontId="5" fillId="0" borderId="0"/>
    <xf numFmtId="0" fontId="5" fillId="0" borderId="0"/>
    <xf numFmtId="0" fontId="35" fillId="0" borderId="0" applyNumberFormat="0" applyFill="0" applyBorder="0" applyAlignment="0" applyProtection="0"/>
    <xf numFmtId="37" fontId="36" fillId="0" borderId="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0" fontId="15" fillId="0" borderId="0" applyNumberFormat="0" applyFill="0" applyBorder="0" applyAlignment="0" applyProtection="0"/>
    <xf numFmtId="0" fontId="85" fillId="0" borderId="0"/>
  </cellStyleXfs>
  <cellXfs count="504">
    <xf numFmtId="0" fontId="0" fillId="0" borderId="0" xfId="0"/>
    <xf numFmtId="0" fontId="0" fillId="0" borderId="0" xfId="0"/>
    <xf numFmtId="164" fontId="14" fillId="2" borderId="0" xfId="506" applyFont="1" applyFill="1" applyBorder="1" applyAlignment="1" applyProtection="1">
      <alignment horizontal="left"/>
    </xf>
    <xf numFmtId="164" fontId="13" fillId="2" borderId="0" xfId="506" applyFont="1" applyFill="1" applyBorder="1" applyProtection="1"/>
    <xf numFmtId="164" fontId="14" fillId="2" borderId="0" xfId="506" applyFont="1" applyFill="1" applyBorder="1" applyAlignment="1" applyProtection="1">
      <alignment horizontal="right"/>
    </xf>
    <xf numFmtId="164" fontId="14" fillId="2" borderId="0" xfId="506" applyFont="1" applyFill="1" applyBorder="1" applyProtection="1"/>
    <xf numFmtId="164" fontId="14" fillId="2" borderId="0" xfId="506" applyFont="1" applyFill="1" applyBorder="1" applyAlignment="1" applyProtection="1">
      <alignment horizontal="center"/>
    </xf>
    <xf numFmtId="0" fontId="38" fillId="3" borderId="3" xfId="0" applyFont="1" applyFill="1" applyBorder="1" applyAlignment="1" applyProtection="1">
      <alignment horizontal="center" vertical="center" wrapText="1"/>
      <protection locked="0"/>
    </xf>
    <xf numFmtId="0" fontId="16" fillId="2" borderId="0" xfId="5712" applyFont="1" applyFill="1" applyProtection="1"/>
    <xf numFmtId="0" fontId="19" fillId="2" borderId="0" xfId="5712" quotePrefix="1" applyFont="1" applyFill="1" applyBorder="1" applyAlignment="1" applyProtection="1">
      <alignment horizontal="left" vertical="top"/>
    </xf>
    <xf numFmtId="0" fontId="0" fillId="2" borderId="0" xfId="0" applyFill="1"/>
    <xf numFmtId="164" fontId="14" fillId="2" borderId="0" xfId="506" applyFont="1" applyFill="1" applyBorder="1" applyAlignment="1" applyProtection="1">
      <alignment vertical="top"/>
    </xf>
    <xf numFmtId="0" fontId="0" fillId="2" borderId="0" xfId="0" applyFill="1" applyProtection="1"/>
    <xf numFmtId="0" fontId="52" fillId="2" borderId="0" xfId="0" applyFont="1" applyFill="1" applyProtection="1"/>
    <xf numFmtId="0" fontId="39" fillId="2" borderId="0" xfId="0" applyFont="1" applyFill="1" applyAlignment="1" applyProtection="1">
      <alignment horizontal="center" vertical="center" wrapText="1"/>
    </xf>
    <xf numFmtId="0" fontId="0" fillId="2" borderId="0" xfId="0" applyFont="1" applyFill="1" applyProtection="1"/>
    <xf numFmtId="0" fontId="41" fillId="2" borderId="0" xfId="0" applyFont="1" applyFill="1" applyProtection="1"/>
    <xf numFmtId="0" fontId="21" fillId="2" borderId="0" xfId="0" applyFont="1" applyFill="1" applyProtection="1"/>
    <xf numFmtId="0" fontId="37" fillId="2" borderId="0" xfId="0" applyFont="1" applyFill="1" applyProtection="1"/>
    <xf numFmtId="0" fontId="0" fillId="2" borderId="0" xfId="0" applyFont="1" applyFill="1" applyBorder="1" applyProtection="1"/>
    <xf numFmtId="0" fontId="0" fillId="2" borderId="0" xfId="0" applyFill="1" applyBorder="1" applyProtection="1"/>
    <xf numFmtId="0" fontId="39" fillId="2" borderId="0" xfId="0" applyFont="1" applyFill="1" applyAlignment="1" applyProtection="1">
      <alignment horizontal="center" wrapText="1"/>
    </xf>
    <xf numFmtId="0" fontId="41" fillId="2" borderId="0" xfId="0" applyFont="1" applyFill="1" applyBorder="1" applyProtection="1"/>
    <xf numFmtId="49" fontId="44" fillId="2" borderId="0" xfId="0" applyNumberFormat="1" applyFont="1" applyFill="1" applyAlignment="1" applyProtection="1">
      <alignment horizontal="right" vertical="top"/>
    </xf>
    <xf numFmtId="0" fontId="43" fillId="2" borderId="0" xfId="0" applyFont="1" applyFill="1" applyProtection="1"/>
    <xf numFmtId="0" fontId="43" fillId="2" borderId="0" xfId="0" applyFont="1" applyFill="1" applyAlignment="1" applyProtection="1">
      <alignment vertical="center" wrapText="1"/>
    </xf>
    <xf numFmtId="0" fontId="41" fillId="2" borderId="0" xfId="0" applyFont="1" applyFill="1" applyAlignment="1" applyProtection="1">
      <alignment vertical="center" wrapText="1"/>
    </xf>
    <xf numFmtId="0" fontId="41" fillId="2" borderId="0" xfId="0" applyFont="1" applyFill="1" applyBorder="1" applyAlignment="1" applyProtection="1">
      <alignment vertical="top" wrapText="1"/>
    </xf>
    <xf numFmtId="165" fontId="49" fillId="2" borderId="0" xfId="0" applyNumberFormat="1" applyFont="1" applyFill="1" applyBorder="1" applyAlignment="1" applyProtection="1">
      <alignment horizontal="left" vertical="top" wrapText="1"/>
    </xf>
    <xf numFmtId="0" fontId="41" fillId="2" borderId="0" xfId="0" applyFont="1" applyFill="1" applyAlignment="1" applyProtection="1">
      <alignment vertical="top"/>
    </xf>
    <xf numFmtId="0" fontId="49" fillId="2" borderId="0" xfId="0" applyFont="1" applyFill="1" applyBorder="1" applyAlignment="1" applyProtection="1">
      <alignment horizontal="left" vertical="center" wrapText="1"/>
    </xf>
    <xf numFmtId="165" fontId="49" fillId="2" borderId="0" xfId="0" applyNumberFormat="1" applyFont="1" applyFill="1" applyBorder="1" applyAlignment="1" applyProtection="1">
      <alignment horizontal="left" vertical="center" wrapText="1"/>
    </xf>
    <xf numFmtId="0" fontId="55" fillId="2" borderId="0" xfId="0" applyFont="1" applyFill="1" applyBorder="1" applyProtection="1"/>
    <xf numFmtId="0" fontId="38" fillId="0" borderId="0" xfId="0" applyFont="1" applyFill="1" applyBorder="1" applyAlignment="1" applyProtection="1">
      <alignment horizontal="center" vertical="center" wrapText="1"/>
    </xf>
    <xf numFmtId="0" fontId="0" fillId="0" borderId="0" xfId="0" applyProtection="1"/>
    <xf numFmtId="0" fontId="1" fillId="2" borderId="0" xfId="0" applyFont="1" applyFill="1" applyProtection="1"/>
    <xf numFmtId="0" fontId="16" fillId="2" borderId="0" xfId="5682" applyFont="1" applyFill="1" applyProtection="1"/>
    <xf numFmtId="0" fontId="16" fillId="2" borderId="0" xfId="5682" applyFont="1" applyFill="1" applyBorder="1" applyAlignment="1" applyProtection="1">
      <alignment horizontal="right" indent="1"/>
    </xf>
    <xf numFmtId="0" fontId="1" fillId="2" borderId="0" xfId="0" applyFont="1" applyFill="1" applyBorder="1" applyProtection="1"/>
    <xf numFmtId="0" fontId="1" fillId="0" borderId="0" xfId="0" applyFont="1" applyProtection="1"/>
    <xf numFmtId="0" fontId="16" fillId="2" borderId="4" xfId="5682" applyFont="1" applyFill="1" applyBorder="1" applyAlignment="1" applyProtection="1">
      <alignment horizontal="left"/>
    </xf>
    <xf numFmtId="0" fontId="16" fillId="2" borderId="0" xfId="5682" applyFont="1" applyFill="1" applyBorder="1" applyAlignment="1" applyProtection="1">
      <alignment horizontal="center"/>
    </xf>
    <xf numFmtId="0" fontId="16" fillId="2" borderId="0" xfId="5682" applyFont="1" applyFill="1" applyBorder="1" applyAlignment="1" applyProtection="1">
      <alignment horizontal="right" wrapText="1" indent="1"/>
    </xf>
    <xf numFmtId="0" fontId="0" fillId="0" borderId="4" xfId="0" applyFont="1" applyBorder="1" applyProtection="1"/>
    <xf numFmtId="0" fontId="1" fillId="0" borderId="4" xfId="0" applyFont="1" applyBorder="1" applyProtection="1"/>
    <xf numFmtId="0" fontId="16" fillId="0" borderId="0" xfId="5682" applyFont="1" applyFill="1" applyBorder="1" applyAlignment="1" applyProtection="1">
      <alignment horizontal="left"/>
    </xf>
    <xf numFmtId="0" fontId="16" fillId="0" borderId="0" xfId="5682" applyFont="1" applyFill="1" applyBorder="1" applyAlignment="1" applyProtection="1">
      <alignment horizontal="center" wrapText="1"/>
    </xf>
    <xf numFmtId="0" fontId="16" fillId="0" borderId="0" xfId="5682" applyFont="1" applyFill="1" applyBorder="1" applyAlignment="1" applyProtection="1">
      <alignment horizontal="center"/>
    </xf>
    <xf numFmtId="0" fontId="18" fillId="2" borderId="0" xfId="5682" applyFont="1" applyFill="1" applyBorder="1" applyProtection="1"/>
    <xf numFmtId="0" fontId="16" fillId="2" borderId="0" xfId="5682" applyFont="1" applyFill="1" applyBorder="1" applyProtection="1"/>
    <xf numFmtId="0" fontId="46" fillId="2" borderId="0" xfId="5682" applyFont="1" applyFill="1" applyBorder="1" applyAlignment="1" applyProtection="1">
      <alignment horizontal="left" vertical="top"/>
    </xf>
    <xf numFmtId="0" fontId="18" fillId="2" borderId="0" xfId="5682" applyFont="1" applyFill="1" applyBorder="1" applyAlignment="1" applyProtection="1">
      <alignment horizontal="left" vertical="top"/>
    </xf>
    <xf numFmtId="0" fontId="16" fillId="2" borderId="0" xfId="0" applyFont="1" applyFill="1" applyAlignment="1" applyProtection="1">
      <alignment horizontal="left"/>
    </xf>
    <xf numFmtId="165" fontId="63" fillId="2" borderId="0" xfId="0" applyNumberFormat="1" applyFont="1" applyFill="1" applyAlignment="1" applyProtection="1">
      <alignment horizontal="left" indent="1"/>
    </xf>
    <xf numFmtId="0" fontId="19" fillId="2" borderId="0" xfId="5682" applyFont="1" applyFill="1" applyBorder="1" applyAlignment="1" applyProtection="1">
      <alignment vertical="center" wrapText="1"/>
    </xf>
    <xf numFmtId="1" fontId="16" fillId="2" borderId="0" xfId="5682" applyNumberFormat="1" applyFont="1" applyFill="1" applyBorder="1" applyAlignment="1" applyProtection="1">
      <alignment horizontal="center"/>
    </xf>
    <xf numFmtId="0" fontId="19" fillId="2" borderId="0" xfId="5682" applyFont="1" applyFill="1" applyBorder="1" applyAlignment="1" applyProtection="1">
      <alignment horizontal="center" vertical="center" wrapText="1"/>
    </xf>
    <xf numFmtId="0" fontId="0" fillId="0" borderId="0" xfId="0" applyFill="1" applyProtection="1"/>
    <xf numFmtId="0" fontId="16" fillId="0" borderId="0" xfId="5682" applyFont="1" applyFill="1" applyBorder="1" applyAlignment="1" applyProtection="1">
      <alignment horizontal="left" vertical="center" indent="2"/>
    </xf>
    <xf numFmtId="0" fontId="4" fillId="2" borderId="0" xfId="5682" applyFont="1" applyFill="1" applyBorder="1" applyAlignment="1" applyProtection="1">
      <alignment horizontal="center" vertical="center"/>
    </xf>
    <xf numFmtId="0" fontId="0" fillId="2" borderId="0" xfId="0" applyFill="1" applyAlignment="1" applyProtection="1">
      <alignment horizontal="center"/>
    </xf>
    <xf numFmtId="0" fontId="0" fillId="2" borderId="0" xfId="0" applyFill="1" applyBorder="1" applyAlignment="1" applyProtection="1">
      <alignment horizontal="center"/>
    </xf>
    <xf numFmtId="0" fontId="0" fillId="2" borderId="2" xfId="0" applyFill="1" applyBorder="1" applyAlignment="1" applyProtection="1">
      <alignment horizontal="left" vertical="center" indent="5"/>
    </xf>
    <xf numFmtId="0" fontId="0" fillId="2" borderId="2" xfId="0" applyFill="1" applyBorder="1" applyAlignment="1" applyProtection="1">
      <alignment vertical="center"/>
    </xf>
    <xf numFmtId="0" fontId="2" fillId="2" borderId="0" xfId="0" applyFont="1" applyFill="1" applyProtection="1"/>
    <xf numFmtId="0" fontId="51" fillId="2" borderId="0" xfId="0" applyFont="1" applyFill="1" applyAlignment="1" applyProtection="1">
      <alignment horizontal="center" vertical="center"/>
    </xf>
    <xf numFmtId="0" fontId="51" fillId="2" borderId="0" xfId="0" applyFont="1" applyFill="1" applyAlignment="1" applyProtection="1">
      <alignment vertical="center"/>
    </xf>
    <xf numFmtId="0" fontId="42" fillId="2" borderId="0" xfId="0" applyFont="1" applyFill="1" applyAlignment="1" applyProtection="1">
      <alignment vertical="center"/>
    </xf>
    <xf numFmtId="0" fontId="49" fillId="2" borderId="0" xfId="0" applyFont="1" applyFill="1" applyAlignment="1" applyProtection="1">
      <alignment horizontal="left" wrapText="1"/>
    </xf>
    <xf numFmtId="0" fontId="0" fillId="2" borderId="0" xfId="0" applyFont="1" applyFill="1" applyAlignment="1" applyProtection="1"/>
    <xf numFmtId="49" fontId="44" fillId="2" borderId="0" xfId="0" applyNumberFormat="1" applyFont="1" applyFill="1" applyAlignment="1" applyProtection="1">
      <alignment horizontal="right" vertical="center"/>
    </xf>
    <xf numFmtId="0" fontId="48" fillId="5" borderId="0" xfId="0" applyFont="1" applyFill="1" applyBorder="1" applyAlignment="1" applyProtection="1">
      <alignment horizontal="center" vertical="center" wrapText="1"/>
    </xf>
    <xf numFmtId="0" fontId="48" fillId="2" borderId="0" xfId="0" applyFont="1" applyFill="1" applyBorder="1" applyAlignment="1" applyProtection="1">
      <alignment horizontal="left" vertical="center" wrapText="1"/>
    </xf>
    <xf numFmtId="0" fontId="38" fillId="2" borderId="0" xfId="0" applyFont="1" applyFill="1" applyBorder="1" applyAlignment="1" applyProtection="1">
      <alignment horizontal="left" vertical="center" wrapText="1"/>
    </xf>
    <xf numFmtId="0" fontId="41" fillId="2" borderId="0" xfId="0" applyFont="1" applyFill="1" applyAlignment="1" applyProtection="1">
      <alignment horizontal="center"/>
    </xf>
    <xf numFmtId="0" fontId="48" fillId="2" borderId="0" xfId="0" applyFont="1" applyFill="1" applyProtection="1"/>
    <xf numFmtId="0" fontId="38" fillId="2" borderId="0" xfId="0" applyFont="1" applyFill="1" applyProtection="1"/>
    <xf numFmtId="0" fontId="49" fillId="2" borderId="0" xfId="0" applyFont="1" applyFill="1" applyBorder="1" applyAlignment="1" applyProtection="1">
      <alignment horizontal="left"/>
    </xf>
    <xf numFmtId="0" fontId="78" fillId="2" borderId="0" xfId="0" applyFont="1" applyFill="1" applyBorder="1" applyAlignment="1" applyProtection="1">
      <alignment horizontal="left" vertical="center" wrapText="1"/>
    </xf>
    <xf numFmtId="0" fontId="14" fillId="2" borderId="0" xfId="0" applyFont="1" applyFill="1" applyAlignment="1" applyProtection="1">
      <alignment horizontal="right" vertical="center" wrapText="1"/>
    </xf>
    <xf numFmtId="0" fontId="66" fillId="2" borderId="0" xfId="0" applyFont="1" applyFill="1" applyAlignment="1" applyProtection="1">
      <alignment horizontal="left" vertical="center" wrapText="1"/>
    </xf>
    <xf numFmtId="0" fontId="38" fillId="2" borderId="0" xfId="0" applyFont="1" applyFill="1" applyAlignment="1" applyProtection="1">
      <alignment vertical="center"/>
    </xf>
    <xf numFmtId="0" fontId="50" fillId="2" borderId="0" xfId="0" applyFont="1" applyFill="1" applyBorder="1" applyAlignment="1" applyProtection="1">
      <alignment horizontal="left" wrapText="1"/>
    </xf>
    <xf numFmtId="0" fontId="43" fillId="2" borderId="0" xfId="0" applyFont="1" applyFill="1" applyAlignment="1" applyProtection="1"/>
    <xf numFmtId="0" fontId="48" fillId="2" borderId="0" xfId="0" applyFont="1" applyFill="1" applyAlignment="1" applyProtection="1">
      <alignment horizontal="center" vertical="center" wrapText="1"/>
    </xf>
    <xf numFmtId="0" fontId="43" fillId="2" borderId="0" xfId="0" applyFont="1" applyFill="1" applyBorder="1" applyProtection="1"/>
    <xf numFmtId="0" fontId="40" fillId="2" borderId="0" xfId="0" applyFont="1" applyFill="1" applyProtection="1"/>
    <xf numFmtId="0" fontId="47" fillId="2" borderId="0" xfId="0" applyFont="1" applyFill="1" applyAlignment="1" applyProtection="1">
      <alignment horizontal="left" vertical="top" wrapText="1"/>
    </xf>
    <xf numFmtId="0" fontId="38" fillId="2" borderId="0" xfId="0" applyFont="1" applyFill="1" applyAlignment="1" applyProtection="1">
      <alignment horizontal="left" vertical="center" wrapText="1" indent="1"/>
    </xf>
    <xf numFmtId="49" fontId="14" fillId="2" borderId="0" xfId="0" applyNumberFormat="1" applyFont="1" applyFill="1" applyBorder="1" applyAlignment="1" applyProtection="1">
      <alignment horizontal="center" vertical="top"/>
    </xf>
    <xf numFmtId="0" fontId="71" fillId="2" borderId="0" xfId="0" applyFont="1" applyFill="1" applyAlignment="1" applyProtection="1">
      <alignment vertical="center" wrapText="1"/>
    </xf>
    <xf numFmtId="165" fontId="59" fillId="2" borderId="0" xfId="0" applyNumberFormat="1" applyFont="1" applyFill="1" applyBorder="1" applyAlignment="1" applyProtection="1">
      <alignment horizontal="left" vertical="center" wrapText="1"/>
    </xf>
    <xf numFmtId="0" fontId="72" fillId="2" borderId="0" xfId="0" applyFont="1" applyFill="1" applyProtection="1"/>
    <xf numFmtId="0" fontId="78" fillId="2" borderId="0" xfId="0" applyFont="1" applyFill="1" applyBorder="1" applyAlignment="1" applyProtection="1">
      <alignment horizontal="left"/>
    </xf>
    <xf numFmtId="0" fontId="38" fillId="2" borderId="0" xfId="0" applyFont="1" applyFill="1" applyBorder="1" applyAlignment="1" applyProtection="1">
      <alignment horizontal="left"/>
    </xf>
    <xf numFmtId="0" fontId="40" fillId="2" borderId="0" xfId="0" applyFont="1" applyFill="1" applyAlignment="1" applyProtection="1"/>
    <xf numFmtId="165" fontId="78" fillId="2" borderId="0" xfId="0" applyNumberFormat="1" applyFont="1" applyFill="1" applyAlignment="1" applyProtection="1">
      <alignment horizontal="left"/>
    </xf>
    <xf numFmtId="0" fontId="53" fillId="2" borderId="0" xfId="0" applyFont="1" applyFill="1" applyAlignment="1" applyProtection="1">
      <alignment horizontal="center"/>
    </xf>
    <xf numFmtId="0" fontId="0" fillId="2" borderId="0" xfId="0" applyFill="1" applyAlignment="1" applyProtection="1">
      <alignment vertical="top"/>
    </xf>
    <xf numFmtId="0" fontId="41" fillId="2" borderId="0" xfId="0" applyFont="1" applyFill="1" applyAlignment="1" applyProtection="1">
      <alignment vertical="top" wrapText="1"/>
    </xf>
    <xf numFmtId="0" fontId="0" fillId="2" borderId="0" xfId="0" applyFont="1" applyFill="1" applyAlignment="1" applyProtection="1">
      <alignment vertical="top"/>
    </xf>
    <xf numFmtId="0" fontId="41" fillId="0" borderId="0" xfId="0" applyFont="1" applyProtection="1"/>
    <xf numFmtId="0" fontId="48" fillId="2" borderId="0" xfId="0" applyFont="1" applyFill="1" applyAlignment="1" applyProtection="1">
      <alignment wrapText="1"/>
    </xf>
    <xf numFmtId="0" fontId="70" fillId="2" borderId="0" xfId="0" applyFont="1" applyFill="1" applyAlignment="1" applyProtection="1">
      <alignment vertical="center" wrapText="1"/>
    </xf>
    <xf numFmtId="0" fontId="38" fillId="0" borderId="0" xfId="0" applyFont="1" applyProtection="1"/>
    <xf numFmtId="0" fontId="12" fillId="2" borderId="0" xfId="0" applyFont="1" applyFill="1" applyProtection="1"/>
    <xf numFmtId="9" fontId="49" fillId="2" borderId="0" xfId="0" applyNumberFormat="1" applyFont="1" applyFill="1" applyBorder="1" applyAlignment="1" applyProtection="1">
      <alignment horizontal="left" vertical="center" wrapText="1"/>
    </xf>
    <xf numFmtId="0" fontId="54" fillId="2" borderId="0" xfId="0" applyFont="1" applyFill="1" applyProtection="1"/>
    <xf numFmtId="0" fontId="68" fillId="2" borderId="0" xfId="0" applyFont="1" applyFill="1" applyProtection="1"/>
    <xf numFmtId="0" fontId="3" fillId="2" borderId="0" xfId="0" applyFont="1" applyFill="1" applyAlignment="1" applyProtection="1">
      <alignment vertical="center"/>
    </xf>
    <xf numFmtId="0" fontId="22" fillId="2" borderId="0" xfId="0" applyFont="1" applyFill="1" applyAlignment="1" applyProtection="1"/>
    <xf numFmtId="0" fontId="0" fillId="0" borderId="0" xfId="0" applyAlignment="1" applyProtection="1"/>
    <xf numFmtId="0" fontId="53" fillId="2" borderId="0" xfId="0" applyFont="1" applyFill="1" applyAlignment="1" applyProtection="1"/>
    <xf numFmtId="0" fontId="0" fillId="2" borderId="0" xfId="0" applyFill="1" applyAlignment="1" applyProtection="1"/>
    <xf numFmtId="0" fontId="38" fillId="2" borderId="0" xfId="0" applyFont="1" applyFill="1" applyAlignment="1" applyProtection="1">
      <alignment horizontal="center"/>
    </xf>
    <xf numFmtId="0" fontId="45" fillId="2" borderId="0" xfId="0" applyFont="1" applyFill="1" applyAlignment="1" applyProtection="1">
      <alignment horizontal="center"/>
    </xf>
    <xf numFmtId="0" fontId="41" fillId="2" borderId="18" xfId="0" applyFont="1" applyFill="1" applyBorder="1" applyProtection="1"/>
    <xf numFmtId="0" fontId="41" fillId="2" borderId="18" xfId="0" applyFont="1" applyFill="1" applyBorder="1" applyAlignment="1" applyProtection="1">
      <alignment horizontal="center"/>
    </xf>
    <xf numFmtId="0" fontId="77" fillId="2" borderId="18" xfId="0" applyFont="1" applyFill="1" applyBorder="1" applyProtection="1"/>
    <xf numFmtId="165" fontId="25" fillId="2" borderId="0" xfId="5684" applyNumberFormat="1" applyFont="1" applyFill="1" applyBorder="1" applyProtection="1"/>
    <xf numFmtId="165" fontId="67" fillId="2" borderId="0" xfId="5684" applyNumberFormat="1" applyFont="1" applyFill="1" applyProtection="1"/>
    <xf numFmtId="165" fontId="63" fillId="2" borderId="0" xfId="5684" applyNumberFormat="1" applyFont="1" applyFill="1" applyProtection="1"/>
    <xf numFmtId="49" fontId="41" fillId="2" borderId="0" xfId="0" applyNumberFormat="1" applyFont="1" applyFill="1" applyBorder="1" applyAlignment="1" applyProtection="1">
      <alignment horizontal="center"/>
    </xf>
    <xf numFmtId="165" fontId="25" fillId="2" borderId="0" xfId="5684" applyNumberFormat="1" applyFont="1" applyFill="1" applyProtection="1"/>
    <xf numFmtId="165" fontId="63" fillId="2" borderId="0" xfId="5684" applyNumberFormat="1" applyFont="1" applyFill="1" applyAlignment="1" applyProtection="1">
      <alignment vertical="top"/>
    </xf>
    <xf numFmtId="0" fontId="0" fillId="0" borderId="0" xfId="0" applyAlignment="1" applyProtection="1">
      <alignment vertical="top"/>
    </xf>
    <xf numFmtId="165" fontId="73" fillId="2" borderId="0" xfId="5684" applyNumberFormat="1" applyFont="1" applyFill="1" applyProtection="1"/>
    <xf numFmtId="0" fontId="74" fillId="2" borderId="0" xfId="0" applyFont="1" applyFill="1" applyProtection="1"/>
    <xf numFmtId="165" fontId="75" fillId="2" borderId="0" xfId="5684" applyNumberFormat="1" applyFont="1" applyFill="1" applyProtection="1"/>
    <xf numFmtId="165" fontId="75" fillId="2" borderId="0" xfId="5684" applyNumberFormat="1" applyFont="1" applyFill="1" applyBorder="1" applyProtection="1"/>
    <xf numFmtId="0" fontId="76" fillId="2" borderId="0" xfId="0" applyFont="1" applyFill="1" applyBorder="1" applyProtection="1"/>
    <xf numFmtId="0" fontId="76" fillId="2" borderId="0" xfId="0" applyFont="1" applyFill="1" applyBorder="1" applyAlignment="1" applyProtection="1">
      <alignment horizontal="center"/>
    </xf>
    <xf numFmtId="165" fontId="62" fillId="2" borderId="0" xfId="5684" applyNumberFormat="1" applyFont="1" applyFill="1" applyProtection="1"/>
    <xf numFmtId="165" fontId="62" fillId="2" borderId="0" xfId="5684" applyNumberFormat="1" applyFont="1" applyFill="1" applyBorder="1" applyProtection="1"/>
    <xf numFmtId="0" fontId="74" fillId="2" borderId="0" xfId="0" applyFont="1" applyFill="1" applyBorder="1" applyProtection="1"/>
    <xf numFmtId="0" fontId="74" fillId="2" borderId="0" xfId="0" applyFont="1" applyFill="1" applyBorder="1" applyAlignment="1" applyProtection="1">
      <alignment horizontal="center"/>
    </xf>
    <xf numFmtId="0" fontId="0" fillId="2" borderId="0" xfId="0" applyFont="1" applyFill="1" applyBorder="1" applyAlignment="1" applyProtection="1">
      <alignment horizontal="center"/>
    </xf>
    <xf numFmtId="165" fontId="73" fillId="2" borderId="0" xfId="5684" applyNumberFormat="1" applyFont="1" applyFill="1" applyBorder="1" applyProtection="1"/>
    <xf numFmtId="165" fontId="24" fillId="2" borderId="0" xfId="5684" applyNumberFormat="1" applyFont="1" applyFill="1" applyBorder="1" applyProtection="1"/>
    <xf numFmtId="0" fontId="79" fillId="2" borderId="0" xfId="0" applyFont="1" applyFill="1" applyBorder="1" applyProtection="1"/>
    <xf numFmtId="0" fontId="80" fillId="2" borderId="0" xfId="0" applyFont="1" applyFill="1" applyBorder="1" applyProtection="1"/>
    <xf numFmtId="0" fontId="42" fillId="2" borderId="0" xfId="0" applyFont="1" applyFill="1" applyBorder="1" applyAlignment="1" applyProtection="1">
      <alignment vertical="center"/>
    </xf>
    <xf numFmtId="0" fontId="0" fillId="2" borderId="0" xfId="0" applyFill="1" applyAlignment="1" applyProtection="1">
      <alignment horizontal="left" indent="7"/>
    </xf>
    <xf numFmtId="0" fontId="41" fillId="0" borderId="0" xfId="0" applyFont="1" applyFill="1" applyProtection="1"/>
    <xf numFmtId="0" fontId="48" fillId="0" borderId="0" xfId="0" applyFont="1" applyFill="1" applyBorder="1" applyAlignment="1" applyProtection="1">
      <alignment horizontal="center" vertical="center" wrapText="1"/>
    </xf>
    <xf numFmtId="165" fontId="49" fillId="0" borderId="0" xfId="0" applyNumberFormat="1" applyFont="1" applyFill="1" applyBorder="1" applyAlignment="1" applyProtection="1">
      <alignment horizontal="left" vertical="center" wrapText="1"/>
    </xf>
    <xf numFmtId="0" fontId="84" fillId="2" borderId="0" xfId="0" applyFont="1" applyFill="1" applyAlignment="1" applyProtection="1">
      <alignment horizontal="left" vertical="top" wrapText="1"/>
    </xf>
    <xf numFmtId="0" fontId="0" fillId="0" borderId="0" xfId="0" applyAlignment="1">
      <alignment wrapText="1"/>
    </xf>
    <xf numFmtId="0" fontId="56" fillId="2" borderId="0" xfId="0" applyFont="1" applyFill="1" applyAlignment="1" applyProtection="1">
      <alignment horizontal="center" wrapText="1"/>
    </xf>
    <xf numFmtId="0" fontId="41" fillId="2" borderId="0" xfId="0" applyFont="1" applyFill="1" applyBorder="1" applyAlignment="1" applyProtection="1">
      <alignment horizontal="left" vertical="center" wrapText="1"/>
    </xf>
    <xf numFmtId="0" fontId="41" fillId="0" borderId="0" xfId="0" applyFont="1" applyFill="1" applyBorder="1" applyAlignment="1" applyProtection="1">
      <alignment horizontal="left" vertical="center" wrapText="1"/>
    </xf>
    <xf numFmtId="0" fontId="78" fillId="0" borderId="0" xfId="0" applyFont="1" applyFill="1" applyBorder="1" applyAlignment="1" applyProtection="1">
      <alignment horizontal="left"/>
    </xf>
    <xf numFmtId="49" fontId="44" fillId="2" borderId="0" xfId="0" applyNumberFormat="1" applyFont="1" applyFill="1" applyBorder="1" applyAlignment="1" applyProtection="1">
      <alignment horizontal="right" vertical="top"/>
    </xf>
    <xf numFmtId="0" fontId="39" fillId="2" borderId="0" xfId="0" applyFont="1" applyFill="1" applyAlignment="1" applyProtection="1">
      <alignment horizontal="center" wrapText="1"/>
    </xf>
    <xf numFmtId="0" fontId="39" fillId="2" borderId="0" xfId="0" applyFont="1" applyFill="1" applyAlignment="1" applyProtection="1">
      <alignment horizontal="center" wrapText="1"/>
    </xf>
    <xf numFmtId="0" fontId="39" fillId="2" borderId="0" xfId="0" applyFont="1" applyFill="1" applyAlignment="1" applyProtection="1">
      <alignment horizontal="center" wrapText="1"/>
    </xf>
    <xf numFmtId="0" fontId="84" fillId="2" borderId="0" xfId="0" applyFont="1" applyFill="1" applyAlignment="1" applyProtection="1">
      <alignment horizontal="left" vertical="top" wrapText="1"/>
    </xf>
    <xf numFmtId="0" fontId="41" fillId="0" borderId="0" xfId="0" applyFont="1" applyFill="1" applyBorder="1" applyAlignment="1" applyProtection="1">
      <alignment horizontal="left" vertical="center" indent="1" shrinkToFit="1"/>
    </xf>
    <xf numFmtId="0" fontId="20" fillId="2" borderId="0" xfId="0" applyFont="1" applyFill="1" applyBorder="1" applyAlignment="1" applyProtection="1">
      <alignment horizontal="left" vertical="center" wrapText="1"/>
    </xf>
    <xf numFmtId="0" fontId="57" fillId="2" borderId="0" xfId="0" applyFont="1" applyFill="1" applyBorder="1" applyAlignment="1" applyProtection="1">
      <alignment horizontal="left" vertical="center" wrapText="1"/>
    </xf>
    <xf numFmtId="0" fontId="38" fillId="3" borderId="20" xfId="0" applyFont="1" applyFill="1" applyBorder="1" applyAlignment="1" applyProtection="1">
      <alignment horizontal="center" vertical="center" wrapText="1"/>
      <protection locked="0"/>
    </xf>
    <xf numFmtId="0" fontId="39" fillId="2" borderId="0" xfId="0" applyFont="1" applyFill="1" applyAlignment="1" applyProtection="1">
      <alignment horizontal="center" wrapText="1"/>
    </xf>
    <xf numFmtId="0" fontId="38" fillId="3" borderId="20" xfId="0" applyFont="1" applyFill="1" applyBorder="1" applyAlignment="1" applyProtection="1">
      <alignment horizontal="center" vertical="center" wrapText="1"/>
      <protection locked="0"/>
    </xf>
    <xf numFmtId="0" fontId="65" fillId="2" borderId="4" xfId="0" applyFont="1" applyFill="1" applyBorder="1" applyAlignment="1" applyProtection="1">
      <alignment vertical="center" wrapText="1"/>
    </xf>
    <xf numFmtId="0" fontId="45" fillId="3" borderId="3" xfId="0" applyFont="1" applyFill="1" applyBorder="1" applyAlignment="1" applyProtection="1">
      <alignment horizontal="center" vertical="center" wrapText="1"/>
      <protection locked="0"/>
    </xf>
    <xf numFmtId="0" fontId="47" fillId="0" borderId="0" xfId="0" applyFont="1" applyFill="1" applyAlignment="1" applyProtection="1">
      <alignment horizontal="left" vertical="top" wrapText="1"/>
    </xf>
    <xf numFmtId="0" fontId="41" fillId="0" borderId="0" xfId="0" applyFont="1" applyFill="1" applyBorder="1" applyAlignment="1" applyProtection="1">
      <alignment horizontal="center" vertical="center" shrinkToFit="1"/>
    </xf>
    <xf numFmtId="0" fontId="12" fillId="8" borderId="0" xfId="0" applyFont="1" applyFill="1" applyBorder="1" applyAlignment="1">
      <alignment vertical="center"/>
    </xf>
    <xf numFmtId="0" fontId="69" fillId="8" borderId="0" xfId="0" applyFont="1" applyFill="1" applyBorder="1" applyAlignment="1">
      <alignment vertical="center"/>
    </xf>
    <xf numFmtId="0" fontId="12" fillId="2" borderId="0" xfId="0" applyFont="1" applyFill="1" applyBorder="1" applyProtection="1"/>
    <xf numFmtId="49" fontId="87" fillId="2" borderId="0" xfId="0" applyNumberFormat="1" applyFont="1" applyFill="1" applyAlignment="1" applyProtection="1">
      <alignment horizontal="right" vertical="center"/>
    </xf>
    <xf numFmtId="0" fontId="88" fillId="5" borderId="0" xfId="0" applyFont="1" applyFill="1" applyBorder="1" applyAlignment="1" applyProtection="1">
      <alignment horizontal="center" vertical="center" wrapText="1"/>
    </xf>
    <xf numFmtId="165" fontId="89" fillId="2" borderId="0" xfId="0" applyNumberFormat="1" applyFont="1" applyFill="1" applyBorder="1" applyAlignment="1" applyProtection="1">
      <alignment horizontal="left" vertical="center" wrapText="1"/>
    </xf>
    <xf numFmtId="0" fontId="83" fillId="2" borderId="0" xfId="0" applyFont="1" applyFill="1" applyBorder="1" applyAlignment="1" applyProtection="1">
      <alignment horizontal="left" vertical="center" wrapText="1"/>
    </xf>
    <xf numFmtId="0" fontId="88" fillId="2" borderId="0" xfId="0" applyFont="1" applyFill="1" applyBorder="1" applyAlignment="1" applyProtection="1">
      <alignment horizontal="left" vertical="center" wrapText="1"/>
    </xf>
    <xf numFmtId="0" fontId="89" fillId="2" borderId="0" xfId="0" applyFont="1" applyFill="1" applyBorder="1" applyAlignment="1" applyProtection="1">
      <alignment horizontal="left" vertical="center" wrapText="1"/>
    </xf>
    <xf numFmtId="0" fontId="90" fillId="2" borderId="0" xfId="0" applyFont="1" applyFill="1" applyBorder="1" applyAlignment="1" applyProtection="1">
      <alignment horizontal="left" vertical="center" wrapText="1"/>
    </xf>
    <xf numFmtId="0" fontId="91" fillId="2" borderId="0" xfId="0" applyFont="1" applyFill="1" applyAlignment="1" applyProtection="1">
      <alignment horizontal="center" wrapText="1"/>
    </xf>
    <xf numFmtId="0" fontId="14" fillId="0" borderId="0" xfId="0" applyFont="1" applyFill="1" applyAlignment="1" applyProtection="1">
      <alignment horizontal="center" vertical="center" wrapText="1"/>
    </xf>
    <xf numFmtId="0" fontId="39" fillId="2" borderId="0" xfId="0" applyFont="1" applyFill="1" applyAlignment="1" applyProtection="1">
      <alignment horizontal="center" wrapText="1"/>
    </xf>
    <xf numFmtId="0" fontId="78" fillId="2" borderId="0" xfId="0" applyFont="1" applyFill="1" applyBorder="1" applyAlignment="1" applyProtection="1">
      <alignment horizontal="left" vertical="center"/>
    </xf>
    <xf numFmtId="0" fontId="92" fillId="2" borderId="0" xfId="0" applyFont="1" applyFill="1" applyAlignment="1" applyProtection="1">
      <alignment horizontal="center" vertical="center" wrapText="1"/>
    </xf>
    <xf numFmtId="49" fontId="86" fillId="2" borderId="0" xfId="0" applyNumberFormat="1" applyFont="1" applyFill="1" applyBorder="1" applyAlignment="1" applyProtection="1">
      <alignment horizontal="center" vertical="center" wrapText="1"/>
    </xf>
    <xf numFmtId="0" fontId="13" fillId="2" borderId="0" xfId="0" applyFont="1" applyFill="1" applyProtection="1"/>
    <xf numFmtId="0" fontId="88" fillId="0" borderId="0" xfId="0" applyFont="1" applyFill="1" applyBorder="1" applyAlignment="1" applyProtection="1">
      <alignment horizontal="center" vertical="center" wrapText="1"/>
    </xf>
    <xf numFmtId="165" fontId="89" fillId="0" borderId="0" xfId="0" applyNumberFormat="1" applyFont="1" applyFill="1" applyBorder="1" applyAlignment="1" applyProtection="1">
      <alignment horizontal="left" vertical="center" wrapText="1"/>
    </xf>
    <xf numFmtId="0" fontId="90" fillId="0" borderId="0" xfId="0" applyFont="1" applyFill="1" applyBorder="1" applyAlignment="1" applyProtection="1">
      <alignment horizontal="center" vertical="center" wrapText="1"/>
    </xf>
    <xf numFmtId="0" fontId="14" fillId="2" borderId="0" xfId="0" applyFont="1" applyFill="1" applyBorder="1" applyAlignment="1" applyProtection="1">
      <alignment horizontal="left" vertical="top" wrapText="1"/>
    </xf>
    <xf numFmtId="0" fontId="13" fillId="2" borderId="0" xfId="0" applyFont="1" applyFill="1" applyBorder="1" applyAlignment="1" applyProtection="1">
      <alignment horizontal="left" vertical="top" wrapText="1"/>
    </xf>
    <xf numFmtId="0" fontId="14" fillId="2" borderId="0" xfId="0" applyFont="1" applyFill="1" applyBorder="1" applyAlignment="1" applyProtection="1">
      <alignment horizontal="center" vertical="top" wrapText="1"/>
    </xf>
    <xf numFmtId="2" fontId="13" fillId="2" borderId="0" xfId="0" applyNumberFormat="1" applyFont="1" applyFill="1" applyBorder="1" applyAlignment="1" applyProtection="1">
      <alignment horizontal="center" vertical="top" wrapText="1"/>
    </xf>
    <xf numFmtId="0" fontId="13" fillId="2" borderId="0" xfId="0" applyFont="1" applyFill="1" applyBorder="1" applyAlignment="1" applyProtection="1">
      <alignment horizontal="center" vertical="top" wrapText="1"/>
    </xf>
    <xf numFmtId="0" fontId="13" fillId="0" borderId="0" xfId="0" applyFont="1" applyFill="1" applyBorder="1" applyAlignment="1" applyProtection="1">
      <alignment horizontal="center" vertical="top" wrapText="1"/>
    </xf>
    <xf numFmtId="0" fontId="56" fillId="0" borderId="0" xfId="0" applyFont="1" applyBorder="1" applyAlignment="1">
      <alignment horizontal="center" wrapText="1"/>
    </xf>
    <xf numFmtId="0" fontId="14" fillId="2" borderId="0" xfId="0" applyFont="1" applyFill="1" applyBorder="1" applyAlignment="1" applyProtection="1">
      <alignment horizontal="center" vertical="center" wrapText="1"/>
    </xf>
    <xf numFmtId="0" fontId="41" fillId="2" borderId="0" xfId="0" applyFont="1" applyFill="1" applyBorder="1" applyAlignment="1" applyProtection="1">
      <alignment horizontal="left" vertical="center" wrapText="1"/>
    </xf>
    <xf numFmtId="165" fontId="63" fillId="2" borderId="0" xfId="5684" applyNumberFormat="1" applyFont="1" applyFill="1" applyBorder="1" applyProtection="1"/>
    <xf numFmtId="0" fontId="14" fillId="0" borderId="0" xfId="0" applyFont="1" applyFill="1" applyAlignment="1" applyProtection="1">
      <alignment horizontal="center" vertical="center" wrapText="1"/>
    </xf>
    <xf numFmtId="0" fontId="14" fillId="0" borderId="0" xfId="0" applyFont="1" applyFill="1" applyAlignment="1" applyProtection="1">
      <alignment horizontal="center" vertical="center" wrapText="1"/>
    </xf>
    <xf numFmtId="0" fontId="14" fillId="0" borderId="0" xfId="0" applyFont="1" applyFill="1" applyAlignment="1" applyProtection="1">
      <alignment horizontal="center" vertical="center" wrapText="1"/>
    </xf>
    <xf numFmtId="0" fontId="39" fillId="2" borderId="0" xfId="0" applyFont="1" applyFill="1" applyAlignment="1" applyProtection="1">
      <alignment horizontal="center" wrapText="1"/>
    </xf>
    <xf numFmtId="0" fontId="13" fillId="2" borderId="0" xfId="0" applyFont="1" applyFill="1" applyBorder="1" applyAlignment="1" applyProtection="1">
      <alignment horizontal="left" vertical="top" wrapText="1"/>
    </xf>
    <xf numFmtId="0" fontId="39" fillId="2" borderId="0" xfId="0" applyFont="1" applyFill="1" applyAlignment="1" applyProtection="1">
      <alignment horizontal="center" wrapText="1"/>
    </xf>
    <xf numFmtId="0" fontId="41" fillId="2" borderId="0" xfId="0" applyFont="1" applyFill="1" applyAlignment="1" applyProtection="1">
      <alignment wrapText="1"/>
    </xf>
    <xf numFmtId="0" fontId="43" fillId="2" borderId="0" xfId="0" applyFont="1" applyFill="1" applyBorder="1" applyAlignment="1" applyProtection="1">
      <alignment horizontal="center" vertical="center" wrapText="1"/>
    </xf>
    <xf numFmtId="2" fontId="43" fillId="2" borderId="0" xfId="0" applyNumberFormat="1" applyFont="1" applyFill="1" applyBorder="1" applyAlignment="1" applyProtection="1">
      <alignment horizontal="center" vertical="center" wrapText="1"/>
    </xf>
    <xf numFmtId="0" fontId="21" fillId="2" borderId="0" xfId="0" applyFont="1" applyFill="1" applyBorder="1" applyAlignment="1" applyProtection="1">
      <alignment vertical="center"/>
    </xf>
    <xf numFmtId="165" fontId="78" fillId="2" borderId="0" xfId="0" applyNumberFormat="1" applyFont="1" applyFill="1" applyBorder="1" applyAlignment="1" applyProtection="1">
      <alignment horizontal="left"/>
    </xf>
    <xf numFmtId="0" fontId="14" fillId="0" borderId="0" xfId="0" applyFont="1" applyFill="1" applyAlignment="1" applyProtection="1">
      <alignment horizontal="center" vertical="center" wrapText="1"/>
    </xf>
    <xf numFmtId="164" fontId="13" fillId="0" borderId="0" xfId="506" applyFont="1" applyFill="1" applyBorder="1" applyAlignment="1" applyProtection="1">
      <alignment horizontal="left" vertical="top" wrapText="1"/>
    </xf>
    <xf numFmtId="0" fontId="39" fillId="2" borderId="0" xfId="0" applyFont="1" applyFill="1" applyAlignment="1" applyProtection="1">
      <alignment horizontal="center" wrapText="1"/>
    </xf>
    <xf numFmtId="0" fontId="13" fillId="2" borderId="0" xfId="0" applyFont="1" applyFill="1" applyBorder="1" applyAlignment="1" applyProtection="1">
      <alignment horizontal="left" vertical="center" wrapText="1"/>
    </xf>
    <xf numFmtId="0" fontId="0" fillId="2" borderId="17" xfId="0" applyFill="1" applyBorder="1" applyAlignment="1" applyProtection="1">
      <alignment horizontal="left" vertical="center" indent="5"/>
    </xf>
    <xf numFmtId="164" fontId="13" fillId="0" borderId="0" xfId="506" applyFont="1" applyFill="1" applyBorder="1" applyAlignment="1" applyProtection="1">
      <alignment horizontal="left" vertical="top" wrapText="1"/>
    </xf>
    <xf numFmtId="0" fontId="65" fillId="2" borderId="0" xfId="0" applyFont="1" applyFill="1" applyBorder="1" applyAlignment="1" applyProtection="1">
      <alignment horizontal="left"/>
    </xf>
    <xf numFmtId="164" fontId="13" fillId="0" borderId="0" xfId="506" applyFont="1" applyFill="1" applyBorder="1" applyAlignment="1" applyProtection="1">
      <alignment horizontal="left" vertical="top" wrapText="1"/>
    </xf>
    <xf numFmtId="0" fontId="13" fillId="2" borderId="13"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2" fontId="13" fillId="2" borderId="0" xfId="0" applyNumberFormat="1" applyFont="1" applyFill="1" applyBorder="1" applyAlignment="1" applyProtection="1">
      <alignment horizontal="center" vertical="center" wrapText="1"/>
    </xf>
    <xf numFmtId="0" fontId="45" fillId="2" borderId="0" xfId="0" applyFont="1" applyFill="1" applyBorder="1" applyAlignment="1" applyProtection="1">
      <alignment horizontal="left" vertical="top" wrapText="1"/>
    </xf>
    <xf numFmtId="171" fontId="13" fillId="2" borderId="14" xfId="0" applyNumberFormat="1" applyFont="1" applyFill="1" applyBorder="1" applyAlignment="1" applyProtection="1">
      <alignment horizontal="center" vertical="center" wrapText="1"/>
    </xf>
    <xf numFmtId="0" fontId="2" fillId="2" borderId="0" xfId="0" applyFont="1" applyFill="1" applyBorder="1" applyProtection="1"/>
    <xf numFmtId="0" fontId="71" fillId="2" borderId="0" xfId="0" applyFont="1" applyFill="1" applyBorder="1" applyAlignment="1" applyProtection="1">
      <alignment vertical="center" wrapText="1"/>
    </xf>
    <xf numFmtId="0" fontId="13" fillId="2" borderId="0" xfId="0" applyFont="1" applyFill="1" applyBorder="1" applyProtection="1"/>
    <xf numFmtId="10" fontId="96" fillId="0" borderId="0" xfId="506" applyNumberFormat="1" applyFont="1" applyFill="1" applyBorder="1" applyAlignment="1" applyProtection="1">
      <alignment horizontal="left" vertical="top" wrapText="1"/>
    </xf>
    <xf numFmtId="171" fontId="38" fillId="0" borderId="3" xfId="0" applyNumberFormat="1" applyFont="1" applyFill="1" applyBorder="1" applyAlignment="1" applyProtection="1">
      <alignment horizontal="center" vertical="center" wrapText="1"/>
    </xf>
    <xf numFmtId="0" fontId="97" fillId="0" borderId="0" xfId="0" applyFont="1" applyFill="1" applyBorder="1" applyAlignment="1" applyProtection="1">
      <alignment horizontal="left" vertical="center"/>
    </xf>
    <xf numFmtId="171" fontId="72" fillId="0" borderId="0" xfId="0" applyNumberFormat="1" applyFont="1" applyFill="1" applyBorder="1" applyAlignment="1" applyProtection="1">
      <alignment horizontal="center" vertical="center" wrapText="1"/>
    </xf>
    <xf numFmtId="171" fontId="41" fillId="2" borderId="0" xfId="0" applyNumberFormat="1" applyFont="1" applyFill="1" applyBorder="1" applyAlignment="1" applyProtection="1">
      <alignment horizontal="center"/>
    </xf>
    <xf numFmtId="0" fontId="0" fillId="0" borderId="0" xfId="0" applyAlignment="1" applyProtection="1">
      <alignment horizontal="center"/>
    </xf>
    <xf numFmtId="171" fontId="38" fillId="3" borderId="3" xfId="0" applyNumberFormat="1" applyFont="1" applyFill="1" applyBorder="1" applyAlignment="1" applyProtection="1">
      <alignment horizontal="center" vertical="center" wrapText="1"/>
      <protection locked="0"/>
    </xf>
    <xf numFmtId="2" fontId="0" fillId="3" borderId="1" xfId="0" applyNumberFormat="1" applyFont="1" applyFill="1" applyBorder="1" applyAlignment="1" applyProtection="1">
      <alignment horizontal="center" vertical="center" readingOrder="1"/>
      <protection locked="0"/>
    </xf>
    <xf numFmtId="0" fontId="104" fillId="2" borderId="0" xfId="0" applyFont="1" applyFill="1" applyBorder="1" applyAlignment="1" applyProtection="1">
      <alignment vertical="center" wrapText="1"/>
    </xf>
    <xf numFmtId="0" fontId="100" fillId="0" borderId="0" xfId="0" applyFont="1" applyFill="1" applyBorder="1" applyAlignment="1" applyProtection="1">
      <alignment horizontal="left"/>
    </xf>
    <xf numFmtId="0" fontId="100" fillId="2" borderId="0" xfId="0" applyFont="1" applyFill="1" applyBorder="1" applyAlignment="1" applyProtection="1">
      <alignment horizontal="left"/>
    </xf>
    <xf numFmtId="0" fontId="100" fillId="0" borderId="0" xfId="0" applyFont="1" applyFill="1" applyBorder="1" applyAlignment="1" applyProtection="1">
      <alignment vertical="top" wrapText="1"/>
    </xf>
    <xf numFmtId="164" fontId="100" fillId="0" borderId="0" xfId="0" applyNumberFormat="1" applyFont="1" applyFill="1" applyBorder="1" applyAlignment="1" applyProtection="1">
      <alignment horizontal="left"/>
    </xf>
    <xf numFmtId="0" fontId="56" fillId="2" borderId="0" xfId="0" applyFont="1" applyFill="1" applyBorder="1" applyAlignment="1" applyProtection="1">
      <alignment horizontal="center" wrapText="1"/>
    </xf>
    <xf numFmtId="0" fontId="14" fillId="0" borderId="0" xfId="0" applyFont="1" applyFill="1" applyAlignment="1" applyProtection="1">
      <alignment horizontal="center" vertical="center" wrapText="1"/>
    </xf>
    <xf numFmtId="0" fontId="48" fillId="2" borderId="0" xfId="0" applyFont="1" applyFill="1" applyAlignment="1" applyProtection="1">
      <alignment horizontal="center" wrapText="1"/>
    </xf>
    <xf numFmtId="0" fontId="39" fillId="2" borderId="0" xfId="0" applyFont="1" applyFill="1" applyAlignment="1" applyProtection="1">
      <alignment horizontal="center" wrapText="1"/>
    </xf>
    <xf numFmtId="164" fontId="13" fillId="0" borderId="0" xfId="506" applyFont="1" applyFill="1" applyBorder="1" applyAlignment="1" applyProtection="1">
      <alignment horizontal="left" vertical="top" wrapText="1"/>
    </xf>
    <xf numFmtId="0" fontId="13" fillId="0" borderId="0" xfId="0" applyFont="1" applyFill="1" applyAlignment="1" applyProtection="1">
      <alignment horizontal="left" vertical="top" wrapText="1"/>
    </xf>
    <xf numFmtId="0" fontId="78" fillId="2" borderId="0" xfId="0" applyFont="1" applyFill="1" applyBorder="1" applyAlignment="1" applyProtection="1">
      <alignment horizontal="right" vertical="center" wrapText="1"/>
    </xf>
    <xf numFmtId="3" fontId="0" fillId="0" borderId="28" xfId="0" applyNumberFormat="1" applyBorder="1" applyAlignment="1" applyProtection="1">
      <alignment horizontal="center"/>
    </xf>
    <xf numFmtId="3" fontId="0" fillId="0" borderId="6" xfId="0" applyNumberFormat="1" applyBorder="1" applyAlignment="1" applyProtection="1">
      <alignment horizontal="center"/>
    </xf>
    <xf numFmtId="0" fontId="98" fillId="4" borderId="27" xfId="0" applyFont="1" applyFill="1" applyBorder="1" applyAlignment="1" applyProtection="1">
      <alignment horizontal="center" vertical="center" wrapText="1"/>
    </xf>
    <xf numFmtId="0" fontId="98" fillId="4" borderId="5" xfId="0" applyFont="1" applyFill="1" applyBorder="1" applyAlignment="1" applyProtection="1">
      <alignment horizontal="center" vertical="center" wrapText="1"/>
    </xf>
    <xf numFmtId="0" fontId="22" fillId="4" borderId="5" xfId="0" applyFont="1" applyFill="1" applyBorder="1" applyAlignment="1" applyProtection="1">
      <alignment horizontal="center" vertical="center" wrapText="1"/>
    </xf>
    <xf numFmtId="0" fontId="0" fillId="0" borderId="30" xfId="0" applyBorder="1" applyProtection="1"/>
    <xf numFmtId="0" fontId="0" fillId="0" borderId="31" xfId="0" applyBorder="1" applyProtection="1"/>
    <xf numFmtId="0" fontId="0" fillId="0" borderId="32" xfId="0" applyBorder="1" applyProtection="1"/>
    <xf numFmtId="3" fontId="0" fillId="0" borderId="33" xfId="0" applyNumberFormat="1" applyBorder="1" applyAlignment="1" applyProtection="1">
      <alignment horizontal="center"/>
    </xf>
    <xf numFmtId="0" fontId="15" fillId="0" borderId="0" xfId="5724" applyProtection="1"/>
    <xf numFmtId="3" fontId="0" fillId="0" borderId="28" xfId="0" applyNumberFormat="1" applyBorder="1" applyAlignment="1">
      <alignment horizontal="center"/>
    </xf>
    <xf numFmtId="3" fontId="0" fillId="0" borderId="6" xfId="0" applyNumberFormat="1" applyBorder="1" applyAlignment="1">
      <alignment horizontal="center"/>
    </xf>
    <xf numFmtId="3" fontId="0" fillId="0" borderId="33" xfId="0" applyNumberFormat="1" applyBorder="1" applyAlignment="1">
      <alignment horizontal="center"/>
    </xf>
    <xf numFmtId="0" fontId="22" fillId="4" borderId="29" xfId="0" applyFont="1" applyFill="1" applyBorder="1" applyAlignment="1" applyProtection="1">
      <alignment horizontal="center" vertical="center" wrapText="1"/>
    </xf>
    <xf numFmtId="3" fontId="53" fillId="0" borderId="34" xfId="0" applyNumberFormat="1" applyFont="1" applyBorder="1" applyAlignment="1" applyProtection="1">
      <alignment horizontal="center" readingOrder="1"/>
    </xf>
    <xf numFmtId="3" fontId="53" fillId="0" borderId="35" xfId="0" applyNumberFormat="1" applyFont="1" applyBorder="1" applyAlignment="1" applyProtection="1">
      <alignment horizontal="center" readingOrder="1"/>
    </xf>
    <xf numFmtId="3" fontId="53" fillId="0" borderId="36" xfId="0" applyNumberFormat="1" applyFont="1" applyBorder="1" applyAlignment="1" applyProtection="1">
      <alignment horizontal="center" readingOrder="1"/>
    </xf>
    <xf numFmtId="0" fontId="95" fillId="0" borderId="1" xfId="0" applyFont="1" applyFill="1" applyBorder="1" applyAlignment="1">
      <alignment horizontal="center" vertical="center" wrapText="1" readingOrder="1"/>
    </xf>
    <xf numFmtId="0" fontId="95" fillId="0" borderId="1" xfId="0" applyFont="1" applyFill="1" applyBorder="1" applyAlignment="1">
      <alignment horizontal="center" vertical="center" wrapText="1"/>
    </xf>
    <xf numFmtId="0" fontId="16" fillId="0" borderId="1" xfId="0" applyFont="1" applyFill="1" applyBorder="1" applyAlignment="1">
      <alignment horizontal="center" vertical="center" readingOrder="1"/>
    </xf>
    <xf numFmtId="0" fontId="0" fillId="0" borderId="0" xfId="0" applyFill="1"/>
    <xf numFmtId="0" fontId="0" fillId="0" borderId="0" xfId="0" applyFill="1" applyBorder="1" applyAlignment="1" applyProtection="1"/>
    <xf numFmtId="0" fontId="24" fillId="0" borderId="0" xfId="0" applyFont="1" applyFill="1" applyBorder="1" applyAlignment="1" applyProtection="1"/>
    <xf numFmtId="0" fontId="65" fillId="0" borderId="0" xfId="0" applyFont="1" applyFill="1" applyBorder="1" applyAlignment="1" applyProtection="1">
      <alignment vertical="center" wrapText="1"/>
    </xf>
    <xf numFmtId="0" fontId="103" fillId="0" borderId="0" xfId="0" applyFont="1" applyFill="1" applyBorder="1" applyAlignment="1" applyProtection="1">
      <alignment vertical="center" wrapText="1"/>
    </xf>
    <xf numFmtId="0" fontId="39" fillId="2" borderId="0" xfId="0" applyFont="1" applyFill="1" applyBorder="1" applyAlignment="1" applyProtection="1">
      <alignment wrapText="1"/>
    </xf>
    <xf numFmtId="0" fontId="41" fillId="0" borderId="0" xfId="0" applyFont="1" applyFill="1" applyAlignment="1" applyProtection="1">
      <alignment vertical="center" wrapText="1"/>
    </xf>
    <xf numFmtId="171" fontId="38" fillId="0" borderId="4" xfId="0" applyNumberFormat="1" applyFont="1" applyFill="1" applyBorder="1" applyAlignment="1" applyProtection="1">
      <alignment horizontal="center" vertical="center" wrapText="1"/>
    </xf>
    <xf numFmtId="171" fontId="38" fillId="0" borderId="0" xfId="0" applyNumberFormat="1" applyFont="1" applyFill="1" applyBorder="1" applyAlignment="1" applyProtection="1">
      <alignment horizontal="center" vertical="center" wrapText="1"/>
    </xf>
    <xf numFmtId="171" fontId="48" fillId="0" borderId="0" xfId="0" applyNumberFormat="1" applyFont="1" applyFill="1" applyBorder="1" applyAlignment="1" applyProtection="1">
      <alignment horizontal="center" vertical="center" wrapText="1"/>
    </xf>
    <xf numFmtId="0" fontId="14" fillId="0" borderId="0" xfId="0" applyFont="1" applyFill="1" applyAlignment="1" applyProtection="1">
      <alignment horizontal="left" vertical="center" wrapText="1"/>
    </xf>
    <xf numFmtId="0" fontId="41" fillId="0" borderId="0" xfId="0" applyFont="1" applyFill="1" applyBorder="1" applyAlignment="1" applyProtection="1">
      <alignment vertical="center" wrapText="1"/>
    </xf>
    <xf numFmtId="0" fontId="100" fillId="2" borderId="0" xfId="0" applyFont="1" applyFill="1" applyBorder="1" applyAlignment="1" applyProtection="1">
      <alignment vertical="center" wrapText="1"/>
    </xf>
    <xf numFmtId="2" fontId="38" fillId="3" borderId="3" xfId="0" applyNumberFormat="1" applyFont="1" applyFill="1" applyBorder="1" applyAlignment="1" applyProtection="1">
      <alignment horizontal="center" vertical="center" wrapText="1"/>
      <protection locked="0"/>
    </xf>
    <xf numFmtId="49" fontId="41" fillId="2" borderId="0" xfId="0" applyNumberFormat="1" applyFont="1" applyFill="1" applyAlignment="1" applyProtection="1">
      <alignment horizontal="center" vertical="top"/>
    </xf>
    <xf numFmtId="0" fontId="0" fillId="2" borderId="0" xfId="0" applyFill="1" applyAlignment="1" applyProtection="1">
      <alignment horizontal="center"/>
    </xf>
    <xf numFmtId="0" fontId="0" fillId="2" borderId="0" xfId="0" applyFill="1" applyBorder="1" applyAlignment="1" applyProtection="1">
      <alignment horizontal="center"/>
    </xf>
    <xf numFmtId="0" fontId="78" fillId="2" borderId="0" xfId="0" applyFont="1" applyFill="1" applyBorder="1" applyAlignment="1" applyProtection="1">
      <alignment horizontal="right" vertical="center" wrapText="1"/>
    </xf>
    <xf numFmtId="0" fontId="77" fillId="2" borderId="15" xfId="0" applyFont="1" applyFill="1" applyBorder="1" applyAlignment="1" applyProtection="1">
      <alignment horizontal="right" vertical="center" wrapText="1"/>
    </xf>
    <xf numFmtId="0" fontId="0" fillId="0" borderId="15" xfId="0" applyBorder="1" applyAlignment="1">
      <alignment horizontal="right" vertical="center" wrapText="1"/>
    </xf>
    <xf numFmtId="0" fontId="41" fillId="0" borderId="0" xfId="0" applyFont="1" applyFill="1" applyAlignment="1" applyProtection="1">
      <alignment vertical="center" wrapText="1"/>
    </xf>
    <xf numFmtId="49" fontId="41" fillId="2" borderId="0" xfId="0" applyNumberFormat="1" applyFont="1" applyFill="1" applyAlignment="1" applyProtection="1">
      <alignment vertical="top" wrapText="1"/>
    </xf>
    <xf numFmtId="49" fontId="41" fillId="2" borderId="0" xfId="0" applyNumberFormat="1" applyFont="1" applyFill="1" applyAlignment="1" applyProtection="1">
      <alignment vertical="top"/>
    </xf>
    <xf numFmtId="0" fontId="4" fillId="2" borderId="0" xfId="0" applyFont="1" applyFill="1" applyProtection="1">
      <protection locked="0"/>
    </xf>
    <xf numFmtId="0" fontId="16" fillId="2" borderId="0" xfId="0" applyFont="1" applyFill="1" applyProtection="1">
      <protection locked="0"/>
    </xf>
    <xf numFmtId="49" fontId="16" fillId="2" borderId="0" xfId="0" applyNumberFormat="1" applyFont="1" applyFill="1" applyAlignment="1" applyProtection="1">
      <alignment horizontal="right"/>
      <protection locked="0"/>
    </xf>
    <xf numFmtId="0" fontId="16"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0" fillId="2" borderId="0" xfId="0" applyFill="1" applyProtection="1">
      <protection locked="0"/>
    </xf>
    <xf numFmtId="0" fontId="23" fillId="2" borderId="0" xfId="0" applyFont="1" applyFill="1" applyAlignment="1" applyProtection="1">
      <alignment horizontal="left" vertical="center" wrapText="1"/>
      <protection locked="0"/>
    </xf>
    <xf numFmtId="0" fontId="47" fillId="2" borderId="0" xfId="0" applyFont="1" applyFill="1" applyAlignment="1" applyProtection="1">
      <alignment horizontal="center" wrapText="1"/>
    </xf>
    <xf numFmtId="49" fontId="41" fillId="2" borderId="0" xfId="0" applyNumberFormat="1" applyFont="1" applyFill="1" applyAlignment="1" applyProtection="1">
      <alignment vertical="center" wrapText="1"/>
    </xf>
    <xf numFmtId="0" fontId="4" fillId="2" borderId="0" xfId="0" applyFont="1" applyFill="1" applyAlignment="1" applyProtection="1">
      <alignment horizontal="left" indent="1"/>
      <protection locked="0"/>
    </xf>
    <xf numFmtId="0" fontId="0" fillId="2" borderId="28" xfId="0" applyFill="1" applyBorder="1" applyProtection="1"/>
    <xf numFmtId="0" fontId="23" fillId="2" borderId="28" xfId="0" applyFont="1" applyFill="1" applyBorder="1" applyAlignment="1" applyProtection="1">
      <alignment vertical="center" wrapText="1"/>
      <protection locked="0"/>
    </xf>
    <xf numFmtId="0" fontId="25" fillId="2" borderId="0" xfId="0" applyFont="1" applyFill="1" applyBorder="1" applyAlignment="1" applyProtection="1">
      <alignment horizontal="left" vertical="center" wrapText="1"/>
      <protection locked="0"/>
    </xf>
    <xf numFmtId="0" fontId="0" fillId="0" borderId="0" xfId="0" applyBorder="1" applyProtection="1"/>
    <xf numFmtId="0" fontId="16" fillId="2" borderId="0" xfId="0" applyFont="1" applyFill="1" applyBorder="1" applyProtection="1">
      <protection locked="0"/>
    </xf>
    <xf numFmtId="0" fontId="16" fillId="2" borderId="0" xfId="0" applyFont="1" applyFill="1" applyBorder="1" applyAlignment="1" applyProtection="1">
      <alignment horizontal="left"/>
      <protection locked="0"/>
    </xf>
    <xf numFmtId="0" fontId="105" fillId="2" borderId="0" xfId="0" applyFont="1" applyFill="1" applyAlignment="1" applyProtection="1">
      <alignment horizontal="left" wrapText="1" indent="1"/>
      <protection locked="0"/>
    </xf>
    <xf numFmtId="0" fontId="105" fillId="2" borderId="0" xfId="0" applyFont="1" applyFill="1" applyAlignment="1" applyProtection="1">
      <alignment horizontal="left" vertical="center" wrapText="1"/>
      <protection locked="0"/>
    </xf>
    <xf numFmtId="0" fontId="105" fillId="2" borderId="0" xfId="0" applyFont="1" applyFill="1" applyAlignment="1" applyProtection="1">
      <alignment vertical="center" wrapText="1"/>
      <protection locked="0"/>
    </xf>
    <xf numFmtId="171" fontId="41" fillId="10" borderId="0" xfId="0" applyNumberFormat="1" applyFont="1" applyFill="1" applyBorder="1" applyAlignment="1" applyProtection="1">
      <alignment horizontal="center"/>
    </xf>
    <xf numFmtId="0" fontId="4" fillId="2" borderId="0" xfId="0" applyFont="1" applyFill="1" applyBorder="1" applyProtection="1">
      <protection locked="0"/>
    </xf>
    <xf numFmtId="0" fontId="16" fillId="2" borderId="28" xfId="0" applyFont="1" applyFill="1" applyBorder="1" applyAlignment="1" applyProtection="1">
      <alignment horizontal="left" indent="1"/>
      <protection locked="0"/>
    </xf>
    <xf numFmtId="0" fontId="4" fillId="2" borderId="28" xfId="0" applyFont="1" applyFill="1" applyBorder="1" applyAlignment="1" applyProtection="1">
      <alignment horizontal="right"/>
      <protection locked="0"/>
    </xf>
    <xf numFmtId="171" fontId="41" fillId="2" borderId="28" xfId="0" applyNumberFormat="1" applyFont="1" applyFill="1" applyBorder="1" applyAlignment="1" applyProtection="1">
      <alignment horizontal="center"/>
    </xf>
    <xf numFmtId="165" fontId="25" fillId="2" borderId="28" xfId="5684" applyNumberFormat="1" applyFont="1" applyFill="1" applyBorder="1" applyProtection="1"/>
    <xf numFmtId="165" fontId="25" fillId="2" borderId="37" xfId="5684" applyNumberFormat="1" applyFont="1" applyFill="1" applyBorder="1" applyProtection="1"/>
    <xf numFmtId="0" fontId="41" fillId="2" borderId="38" xfId="0" applyFont="1" applyFill="1" applyBorder="1" applyAlignment="1" applyProtection="1">
      <alignment horizontal="center"/>
    </xf>
    <xf numFmtId="171" fontId="41" fillId="2" borderId="39" xfId="0" applyNumberFormat="1" applyFont="1" applyFill="1" applyBorder="1" applyAlignment="1" applyProtection="1">
      <alignment horizontal="center"/>
    </xf>
    <xf numFmtId="171" fontId="41" fillId="10" borderId="39" xfId="0" applyNumberFormat="1" applyFont="1" applyFill="1" applyBorder="1" applyAlignment="1" applyProtection="1">
      <alignment horizontal="center"/>
    </xf>
    <xf numFmtId="171" fontId="41" fillId="2" borderId="40" xfId="0" applyNumberFormat="1" applyFont="1" applyFill="1" applyBorder="1" applyAlignment="1" applyProtection="1">
      <alignment horizontal="center"/>
    </xf>
    <xf numFmtId="0" fontId="4" fillId="2" borderId="0" xfId="0" applyFont="1" applyFill="1" applyAlignment="1" applyProtection="1">
      <alignment horizontal="left"/>
      <protection locked="0"/>
    </xf>
    <xf numFmtId="165" fontId="63" fillId="2" borderId="28" xfId="5684" applyNumberFormat="1" applyFont="1" applyFill="1" applyBorder="1" applyProtection="1"/>
    <xf numFmtId="0" fontId="16" fillId="2" borderId="28" xfId="0" applyFont="1" applyFill="1" applyBorder="1" applyAlignment="1" applyProtection="1">
      <alignment horizontal="left"/>
      <protection locked="0"/>
    </xf>
    <xf numFmtId="0" fontId="16" fillId="2" borderId="28" xfId="0" applyFont="1" applyFill="1" applyBorder="1" applyProtection="1">
      <protection locked="0"/>
    </xf>
    <xf numFmtId="49" fontId="41" fillId="2" borderId="0" xfId="0" applyNumberFormat="1" applyFont="1" applyFill="1" applyBorder="1" applyAlignment="1" applyProtection="1">
      <alignment vertical="top"/>
    </xf>
    <xf numFmtId="49" fontId="41" fillId="2" borderId="0" xfId="0" applyNumberFormat="1" applyFont="1" applyFill="1" applyBorder="1" applyAlignment="1" applyProtection="1">
      <alignment vertical="top" wrapText="1"/>
    </xf>
    <xf numFmtId="165" fontId="73" fillId="0" borderId="0" xfId="5684" applyNumberFormat="1" applyFont="1" applyFill="1" applyBorder="1" applyProtection="1"/>
    <xf numFmtId="165" fontId="25" fillId="0" borderId="0" xfId="5684" applyNumberFormat="1" applyFont="1" applyFill="1" applyProtection="1"/>
    <xf numFmtId="0" fontId="0" fillId="2" borderId="28" xfId="0" applyFill="1" applyBorder="1" applyAlignment="1" applyProtection="1">
      <alignment horizontal="left"/>
      <protection locked="0"/>
    </xf>
    <xf numFmtId="0" fontId="0" fillId="2" borderId="28" xfId="0" applyFill="1" applyBorder="1" applyProtection="1">
      <protection locked="0"/>
    </xf>
    <xf numFmtId="0" fontId="16" fillId="2" borderId="28" xfId="0" applyFont="1" applyFill="1" applyBorder="1" applyAlignment="1" applyProtection="1">
      <alignment horizontal="left" vertical="top"/>
      <protection locked="0"/>
    </xf>
    <xf numFmtId="49" fontId="41" fillId="2" borderId="28" xfId="0" applyNumberFormat="1" applyFont="1" applyFill="1" applyBorder="1" applyAlignment="1" applyProtection="1">
      <alignment vertical="top" wrapText="1"/>
    </xf>
    <xf numFmtId="0" fontId="53" fillId="11" borderId="0" xfId="0" applyFont="1" applyFill="1" applyAlignment="1" applyProtection="1"/>
    <xf numFmtId="0" fontId="38" fillId="11" borderId="0" xfId="0" applyFont="1" applyFill="1" applyProtection="1"/>
    <xf numFmtId="0" fontId="41" fillId="11" borderId="0" xfId="0" applyFont="1" applyFill="1" applyProtection="1"/>
    <xf numFmtId="165" fontId="67" fillId="11" borderId="0" xfId="5684" applyNumberFormat="1" applyFont="1" applyFill="1" applyProtection="1"/>
    <xf numFmtId="165" fontId="25" fillId="11" borderId="0" xfId="5684" applyNumberFormat="1" applyFont="1" applyFill="1" applyProtection="1"/>
    <xf numFmtId="165" fontId="25" fillId="11" borderId="0" xfId="5684" applyNumberFormat="1" applyFont="1" applyFill="1" applyAlignment="1" applyProtection="1">
      <alignment vertical="top"/>
    </xf>
    <xf numFmtId="165" fontId="24" fillId="11" borderId="28" xfId="5684" applyNumberFormat="1" applyFont="1" applyFill="1" applyBorder="1" applyProtection="1"/>
    <xf numFmtId="0" fontId="106" fillId="0" borderId="0" xfId="0" applyFont="1" applyAlignment="1" applyProtection="1"/>
    <xf numFmtId="0" fontId="107" fillId="2" borderId="0" xfId="0" applyFont="1" applyFill="1" applyAlignment="1" applyProtection="1"/>
    <xf numFmtId="0" fontId="107" fillId="2" borderId="0" xfId="0" applyFont="1" applyFill="1" applyAlignment="1" applyProtection="1">
      <alignment vertical="center"/>
    </xf>
    <xf numFmtId="0" fontId="107" fillId="2" borderId="0" xfId="0" applyFont="1" applyFill="1" applyProtection="1"/>
    <xf numFmtId="0" fontId="108" fillId="2" borderId="0" xfId="0" applyFont="1" applyFill="1" applyProtection="1"/>
    <xf numFmtId="2" fontId="61" fillId="11" borderId="0" xfId="0" applyNumberFormat="1" applyFont="1" applyFill="1" applyBorder="1" applyAlignment="1" applyProtection="1">
      <alignment vertical="center" wrapText="1"/>
    </xf>
    <xf numFmtId="171" fontId="61" fillId="11" borderId="16" xfId="0" applyNumberFormat="1" applyFont="1" applyFill="1" applyBorder="1" applyAlignment="1" applyProtection="1">
      <alignment vertical="center" wrapText="1"/>
    </xf>
    <xf numFmtId="171" fontId="61" fillId="11" borderId="15" xfId="0" applyNumberFormat="1" applyFont="1" applyFill="1" applyBorder="1" applyAlignment="1" applyProtection="1">
      <alignment vertical="center" wrapText="1"/>
    </xf>
    <xf numFmtId="171" fontId="38" fillId="4" borderId="3" xfId="0" applyNumberFormat="1" applyFont="1" applyFill="1" applyBorder="1" applyAlignment="1" applyProtection="1">
      <alignment horizontal="center" vertical="center" wrapText="1"/>
    </xf>
    <xf numFmtId="171" fontId="90" fillId="4" borderId="3" xfId="0" applyNumberFormat="1" applyFont="1" applyFill="1" applyBorder="1" applyAlignment="1" applyProtection="1">
      <alignment horizontal="center" vertical="center" wrapText="1"/>
    </xf>
    <xf numFmtId="171" fontId="72" fillId="4" borderId="3" xfId="0" applyNumberFormat="1" applyFont="1" applyFill="1" applyBorder="1" applyAlignment="1" applyProtection="1">
      <alignment horizontal="center" vertical="center" wrapText="1"/>
    </xf>
    <xf numFmtId="0" fontId="72" fillId="4" borderId="3" xfId="0" applyFont="1" applyFill="1" applyBorder="1" applyAlignment="1" applyProtection="1">
      <alignment horizontal="center" vertical="center" wrapText="1"/>
    </xf>
    <xf numFmtId="0" fontId="109" fillId="2" borderId="0" xfId="0" applyFont="1" applyFill="1" applyAlignment="1" applyProtection="1">
      <alignment horizontal="center" wrapText="1"/>
    </xf>
    <xf numFmtId="0" fontId="20" fillId="11" borderId="0" xfId="0" applyFont="1" applyFill="1" applyAlignment="1" applyProtection="1">
      <alignment horizontal="left" vertical="top"/>
    </xf>
    <xf numFmtId="0" fontId="20" fillId="11" borderId="0" xfId="0" applyFont="1" applyFill="1" applyProtection="1"/>
    <xf numFmtId="0" fontId="20" fillId="11" borderId="0" xfId="0" applyFont="1" applyFill="1" applyBorder="1" applyProtection="1"/>
    <xf numFmtId="0" fontId="66" fillId="11" borderId="0" xfId="0" applyFont="1" applyFill="1" applyProtection="1"/>
    <xf numFmtId="49" fontId="13" fillId="0" borderId="0" xfId="0" applyNumberFormat="1" applyFont="1" applyFill="1" applyAlignment="1" applyProtection="1">
      <alignment horizontal="right" vertical="center"/>
    </xf>
    <xf numFmtId="49" fontId="41" fillId="0" borderId="0" xfId="0" applyNumberFormat="1" applyFont="1" applyFill="1" applyAlignment="1" applyProtection="1">
      <alignment horizontal="right" vertical="center"/>
    </xf>
    <xf numFmtId="0" fontId="110" fillId="2" borderId="0" xfId="0" applyFont="1" applyFill="1" applyAlignment="1" applyProtection="1">
      <alignment wrapText="1"/>
    </xf>
    <xf numFmtId="171" fontId="109" fillId="0" borderId="41" xfId="5684" applyNumberFormat="1" applyFont="1" applyFill="1" applyBorder="1" applyAlignment="1" applyProtection="1">
      <alignment horizontal="center" vertical="center" wrapText="1"/>
    </xf>
    <xf numFmtId="171" fontId="109" fillId="0" borderId="0" xfId="0" applyNumberFormat="1" applyFont="1" applyFill="1" applyBorder="1" applyAlignment="1" applyProtection="1">
      <alignment horizontal="center" vertical="center" wrapText="1"/>
    </xf>
    <xf numFmtId="171" fontId="109" fillId="0" borderId="42" xfId="0" applyNumberFormat="1" applyFont="1" applyFill="1" applyBorder="1" applyAlignment="1" applyProtection="1">
      <alignment horizontal="center" vertical="center" wrapText="1"/>
    </xf>
    <xf numFmtId="171" fontId="109" fillId="0" borderId="43" xfId="0" applyNumberFormat="1" applyFont="1" applyFill="1" applyBorder="1" applyAlignment="1" applyProtection="1">
      <alignment horizontal="center" vertical="center" wrapText="1"/>
    </xf>
    <xf numFmtId="171" fontId="109" fillId="0" borderId="44" xfId="0" applyNumberFormat="1" applyFont="1" applyFill="1" applyBorder="1" applyAlignment="1" applyProtection="1">
      <alignment horizontal="center" vertical="center" wrapText="1"/>
    </xf>
    <xf numFmtId="171" fontId="109" fillId="0" borderId="41" xfId="0" applyNumberFormat="1" applyFont="1" applyFill="1" applyBorder="1" applyAlignment="1" applyProtection="1">
      <alignment horizontal="center" vertical="center" wrapText="1"/>
    </xf>
    <xf numFmtId="0" fontId="115" fillId="2" borderId="0" xfId="0" applyFont="1" applyFill="1" applyProtection="1"/>
    <xf numFmtId="0" fontId="0" fillId="4" borderId="2" xfId="0" applyFill="1" applyBorder="1" applyAlignment="1" applyProtection="1">
      <alignment horizontal="center"/>
    </xf>
    <xf numFmtId="0" fontId="111" fillId="2" borderId="0" xfId="0" applyFont="1" applyFill="1" applyBorder="1" applyAlignment="1" applyProtection="1">
      <alignment horizontal="center" wrapText="1"/>
    </xf>
    <xf numFmtId="0" fontId="118" fillId="0" borderId="0" xfId="0" applyFont="1" applyProtection="1"/>
    <xf numFmtId="0" fontId="119" fillId="0" borderId="0" xfId="0" applyFont="1" applyProtection="1"/>
    <xf numFmtId="0" fontId="24" fillId="2" borderId="0" xfId="0" applyFont="1" applyFill="1" applyAlignment="1">
      <alignment horizontal="center" vertical="center"/>
    </xf>
    <xf numFmtId="0" fontId="121" fillId="2" borderId="0" xfId="0" applyFont="1" applyFill="1" applyAlignment="1">
      <alignment horizontal="center" vertical="center"/>
    </xf>
    <xf numFmtId="0" fontId="121" fillId="2" borderId="0" xfId="0" applyFont="1" applyFill="1" applyAlignment="1">
      <alignment horizontal="center" vertical="center" wrapText="1"/>
    </xf>
    <xf numFmtId="0" fontId="121" fillId="2" borderId="0" xfId="0" applyFont="1" applyFill="1" applyAlignment="1">
      <alignment horizontal="center" vertical="top" wrapText="1"/>
    </xf>
    <xf numFmtId="0" fontId="45" fillId="0" borderId="0" xfId="0" applyFont="1" applyFill="1" applyBorder="1" applyAlignment="1" applyProtection="1">
      <alignment horizontal="center" vertical="center" wrapText="1"/>
    </xf>
    <xf numFmtId="0" fontId="0" fillId="0" borderId="0" xfId="0" applyAlignment="1" applyProtection="1">
      <alignment horizontal="right" vertical="center" wrapText="1"/>
    </xf>
    <xf numFmtId="0" fontId="0" fillId="0" borderId="0" xfId="0" applyBorder="1" applyAlignment="1" applyProtection="1">
      <alignment horizontal="right" vertical="center" wrapText="1"/>
    </xf>
    <xf numFmtId="169" fontId="1" fillId="2" borderId="0" xfId="0" applyNumberFormat="1" applyFont="1" applyFill="1" applyBorder="1" applyAlignment="1" applyProtection="1">
      <alignment vertical="center"/>
    </xf>
    <xf numFmtId="2" fontId="38" fillId="3" borderId="12" xfId="0" applyNumberFormat="1" applyFont="1" applyFill="1" applyBorder="1" applyAlignment="1" applyProtection="1">
      <alignment horizontal="center" vertical="center" wrapText="1"/>
      <protection locked="0"/>
    </xf>
    <xf numFmtId="171" fontId="38" fillId="4" borderId="12" xfId="0" applyNumberFormat="1" applyFont="1" applyFill="1" applyBorder="1" applyAlignment="1" applyProtection="1">
      <alignment horizontal="center" vertical="center" wrapText="1"/>
    </xf>
    <xf numFmtId="49" fontId="16" fillId="2" borderId="28" xfId="0" applyNumberFormat="1" applyFont="1" applyFill="1" applyBorder="1" applyAlignment="1" applyProtection="1">
      <alignment horizontal="right"/>
      <protection locked="0"/>
    </xf>
    <xf numFmtId="0" fontId="0" fillId="0" borderId="25" xfId="0" applyFont="1" applyFill="1" applyBorder="1" applyAlignment="1">
      <alignment horizontal="center" wrapText="1"/>
    </xf>
    <xf numFmtId="0" fontId="0" fillId="0" borderId="1" xfId="0" applyFont="1" applyFill="1" applyBorder="1" applyAlignment="1">
      <alignment horizontal="center"/>
    </xf>
    <xf numFmtId="0" fontId="95" fillId="0" borderId="25" xfId="0" applyFont="1" applyFill="1" applyBorder="1" applyAlignment="1">
      <alignment horizontal="center" vertical="center" wrapText="1" readingOrder="1"/>
    </xf>
    <xf numFmtId="0" fontId="0" fillId="0" borderId="25"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wrapText="1"/>
    </xf>
    <xf numFmtId="0" fontId="16" fillId="0" borderId="1" xfId="0" applyFont="1" applyFill="1" applyBorder="1" applyAlignment="1">
      <alignment horizontal="center"/>
    </xf>
    <xf numFmtId="3" fontId="0" fillId="9" borderId="6" xfId="0" applyNumberFormat="1" applyFill="1" applyBorder="1" applyAlignment="1" applyProtection="1">
      <alignment horizontal="center"/>
    </xf>
    <xf numFmtId="0" fontId="24" fillId="0" borderId="0" xfId="0" applyFont="1" applyFill="1" applyBorder="1" applyProtection="1"/>
    <xf numFmtId="0" fontId="24" fillId="0" borderId="0" xfId="0" applyFont="1" applyAlignment="1" applyProtection="1"/>
    <xf numFmtId="0" fontId="24" fillId="0" borderId="0" xfId="0" applyFont="1" applyAlignment="1" applyProtection="1">
      <alignment horizontal="center"/>
    </xf>
    <xf numFmtId="0" fontId="24" fillId="0" borderId="0" xfId="0" applyFont="1" applyProtection="1"/>
    <xf numFmtId="0" fontId="116" fillId="11" borderId="0" xfId="0" applyFont="1" applyFill="1" applyAlignment="1" applyProtection="1">
      <alignment horizontal="center" vertical="center"/>
    </xf>
    <xf numFmtId="10" fontId="16" fillId="3" borderId="9" xfId="5682" applyNumberFormat="1" applyFont="1" applyFill="1" applyBorder="1" applyAlignment="1" applyProtection="1">
      <alignment horizontal="center"/>
      <protection locked="0"/>
    </xf>
    <xf numFmtId="10" fontId="16" fillId="3" borderId="2" xfId="5682" applyNumberFormat="1" applyFont="1" applyFill="1" applyBorder="1" applyAlignment="1" applyProtection="1">
      <alignment horizontal="center"/>
      <protection locked="0"/>
    </xf>
    <xf numFmtId="10" fontId="16" fillId="3" borderId="13" xfId="5682" applyNumberFormat="1" applyFont="1" applyFill="1" applyBorder="1" applyAlignment="1" applyProtection="1">
      <alignment horizontal="center"/>
      <protection locked="0"/>
    </xf>
    <xf numFmtId="10" fontId="16" fillId="3" borderId="17" xfId="5682" applyNumberFormat="1" applyFont="1" applyFill="1" applyBorder="1" applyAlignment="1" applyProtection="1">
      <alignment horizontal="center"/>
      <protection locked="0"/>
    </xf>
    <xf numFmtId="1" fontId="16" fillId="3" borderId="2" xfId="5682" applyNumberFormat="1" applyFont="1" applyFill="1" applyBorder="1" applyAlignment="1" applyProtection="1">
      <alignment horizontal="center"/>
      <protection locked="0"/>
    </xf>
    <xf numFmtId="0" fontId="16" fillId="2" borderId="0" xfId="0" applyFont="1" applyFill="1" applyBorder="1" applyAlignment="1" applyProtection="1">
      <alignment horizontal="left" vertical="center" wrapText="1" indent="1" shrinkToFit="1"/>
    </xf>
    <xf numFmtId="0" fontId="81" fillId="2" borderId="0" xfId="0" applyFont="1" applyFill="1" applyBorder="1" applyAlignment="1" applyProtection="1">
      <alignment horizontal="center"/>
    </xf>
    <xf numFmtId="0" fontId="16" fillId="3" borderId="2" xfId="5682" applyFont="1" applyFill="1" applyBorder="1" applyAlignment="1" applyProtection="1">
      <alignment horizontal="left" vertical="center" indent="2"/>
      <protection locked="0"/>
    </xf>
    <xf numFmtId="0" fontId="16" fillId="0" borderId="0" xfId="5682" applyFont="1" applyFill="1" applyBorder="1" applyAlignment="1" applyProtection="1">
      <alignment horizontal="left" vertical="center" wrapText="1"/>
    </xf>
    <xf numFmtId="0" fontId="16" fillId="3" borderId="2" xfId="5682" applyFont="1" applyFill="1" applyBorder="1" applyAlignment="1" applyProtection="1">
      <alignment horizontal="left"/>
      <protection locked="0"/>
    </xf>
    <xf numFmtId="0" fontId="16" fillId="3" borderId="2" xfId="5682" applyFont="1" applyFill="1" applyBorder="1" applyAlignment="1" applyProtection="1">
      <alignment horizontal="center"/>
      <protection locked="0"/>
    </xf>
    <xf numFmtId="0" fontId="16" fillId="3" borderId="10" xfId="5682" applyFont="1" applyFill="1" applyBorder="1" applyAlignment="1" applyProtection="1">
      <alignment horizontal="center"/>
      <protection locked="0"/>
    </xf>
    <xf numFmtId="0" fontId="16" fillId="3" borderId="17" xfId="5682" applyFont="1" applyFill="1" applyBorder="1" applyAlignment="1" applyProtection="1">
      <alignment horizontal="left"/>
      <protection locked="0"/>
    </xf>
    <xf numFmtId="0" fontId="16" fillId="2" borderId="0" xfId="5682" applyFont="1" applyFill="1" applyBorder="1" applyAlignment="1" applyProtection="1">
      <alignment horizontal="center" wrapText="1"/>
    </xf>
    <xf numFmtId="0" fontId="53" fillId="2" borderId="0" xfId="0" applyFont="1" applyFill="1" applyBorder="1" applyAlignment="1" applyProtection="1">
      <alignment horizontal="left" vertical="center"/>
    </xf>
    <xf numFmtId="0" fontId="0" fillId="2" borderId="0" xfId="0" applyFill="1" applyAlignment="1" applyProtection="1">
      <alignment horizontal="center"/>
    </xf>
    <xf numFmtId="0" fontId="0" fillId="2" borderId="0" xfId="0" applyFill="1" applyBorder="1" applyAlignment="1" applyProtection="1">
      <alignment horizontal="center"/>
    </xf>
    <xf numFmtId="0" fontId="112" fillId="2" borderId="2" xfId="0" applyFont="1" applyFill="1" applyBorder="1" applyAlignment="1" applyProtection="1">
      <alignment horizontal="center" wrapText="1"/>
    </xf>
    <xf numFmtId="0" fontId="111" fillId="2" borderId="2" xfId="0" applyFont="1" applyFill="1" applyBorder="1" applyAlignment="1" applyProtection="1">
      <alignment horizontal="center" wrapText="1"/>
    </xf>
    <xf numFmtId="171" fontId="0" fillId="2" borderId="16" xfId="0" applyNumberFormat="1" applyFont="1" applyFill="1" applyBorder="1" applyAlignment="1" applyProtection="1">
      <alignment horizontal="center" vertical="center"/>
    </xf>
    <xf numFmtId="171" fontId="0" fillId="2" borderId="15" xfId="0" applyNumberFormat="1" applyFont="1" applyFill="1" applyBorder="1" applyAlignment="1" applyProtection="1">
      <alignment horizontal="center" vertical="center"/>
    </xf>
    <xf numFmtId="171" fontId="0" fillId="2" borderId="9" xfId="0" applyNumberFormat="1" applyFont="1" applyFill="1" applyBorder="1" applyAlignment="1" applyProtection="1">
      <alignment horizontal="center" vertical="center"/>
    </xf>
    <xf numFmtId="171" fontId="0" fillId="2" borderId="10" xfId="0" applyNumberFormat="1" applyFont="1" applyFill="1" applyBorder="1" applyAlignment="1" applyProtection="1">
      <alignment horizontal="center" vertical="center"/>
    </xf>
    <xf numFmtId="0" fontId="60" fillId="11" borderId="0" xfId="0" applyFont="1" applyFill="1" applyBorder="1" applyAlignment="1" applyProtection="1">
      <alignment horizontal="left" vertical="center" wrapText="1"/>
    </xf>
    <xf numFmtId="171" fontId="114" fillId="2" borderId="2" xfId="0" applyNumberFormat="1" applyFont="1" applyFill="1" applyBorder="1" applyAlignment="1" applyProtection="1">
      <alignment horizontal="center" vertical="center"/>
    </xf>
    <xf numFmtId="171" fontId="114" fillId="2" borderId="10" xfId="0" applyNumberFormat="1" applyFont="1" applyFill="1" applyBorder="1" applyAlignment="1" applyProtection="1">
      <alignment horizontal="center" vertical="center"/>
    </xf>
    <xf numFmtId="171" fontId="114" fillId="2" borderId="17" xfId="0" applyNumberFormat="1" applyFont="1" applyFill="1" applyBorder="1" applyAlignment="1" applyProtection="1">
      <alignment horizontal="center" vertical="center"/>
    </xf>
    <xf numFmtId="171" fontId="114" fillId="2" borderId="14" xfId="0" applyNumberFormat="1" applyFont="1" applyFill="1" applyBorder="1" applyAlignment="1" applyProtection="1">
      <alignment horizontal="center" vertical="center"/>
    </xf>
    <xf numFmtId="0" fontId="16" fillId="2" borderId="0" xfId="0" applyFont="1" applyFill="1" applyAlignment="1" applyProtection="1">
      <alignment horizontal="right"/>
    </xf>
    <xf numFmtId="0" fontId="0" fillId="4" borderId="0" xfId="0" applyFill="1" applyBorder="1" applyAlignment="1" applyProtection="1">
      <alignment horizontal="left" vertical="center" wrapText="1"/>
    </xf>
    <xf numFmtId="0" fontId="0" fillId="4" borderId="45" xfId="0" applyFill="1" applyBorder="1" applyAlignment="1" applyProtection="1">
      <alignment horizontal="left" vertical="center" wrapText="1"/>
    </xf>
    <xf numFmtId="169" fontId="1" fillId="3" borderId="2" xfId="0" applyNumberFormat="1" applyFont="1" applyFill="1" applyBorder="1" applyAlignment="1" applyProtection="1">
      <alignment horizontal="left" vertical="center"/>
      <protection locked="0"/>
    </xf>
    <xf numFmtId="0" fontId="16" fillId="3" borderId="2" xfId="5682" applyFont="1" applyFill="1" applyBorder="1" applyAlignment="1" applyProtection="1">
      <alignment horizontal="center" vertical="center"/>
      <protection locked="0"/>
    </xf>
    <xf numFmtId="1" fontId="16" fillId="2" borderId="0" xfId="5682" applyNumberFormat="1" applyFont="1" applyFill="1" applyBorder="1" applyAlignment="1" applyProtection="1">
      <alignment horizontal="center"/>
    </xf>
    <xf numFmtId="0" fontId="4" fillId="0" borderId="0" xfId="5682" applyFont="1" applyFill="1" applyBorder="1" applyAlignment="1" applyProtection="1">
      <alignment horizontal="center" vertical="center"/>
    </xf>
    <xf numFmtId="0" fontId="16" fillId="2" borderId="0" xfId="5682" applyFont="1" applyFill="1" applyBorder="1" applyAlignment="1" applyProtection="1">
      <alignment horizontal="left" vertical="center" wrapText="1"/>
    </xf>
    <xf numFmtId="0" fontId="16" fillId="3" borderId="0" xfId="5682" applyFont="1" applyFill="1" applyBorder="1" applyAlignment="1" applyProtection="1">
      <alignment horizontal="center" vertical="center"/>
      <protection locked="0"/>
    </xf>
    <xf numFmtId="0" fontId="16" fillId="2" borderId="0" xfId="5682" applyFont="1" applyFill="1" applyBorder="1" applyAlignment="1" applyProtection="1">
      <alignment horizontal="center" vertical="center"/>
    </xf>
    <xf numFmtId="0" fontId="16" fillId="2" borderId="0" xfId="5682" applyFont="1" applyFill="1" applyBorder="1" applyAlignment="1" applyProtection="1">
      <alignment horizontal="right" vertical="center" shrinkToFit="1"/>
    </xf>
    <xf numFmtId="0" fontId="19" fillId="2" borderId="0" xfId="5682" applyFont="1" applyFill="1" applyBorder="1" applyAlignment="1" applyProtection="1">
      <alignment horizontal="right" vertical="center" shrinkToFit="1"/>
    </xf>
    <xf numFmtId="0" fontId="13" fillId="2" borderId="22" xfId="0" applyFont="1" applyFill="1" applyBorder="1" applyAlignment="1" applyProtection="1">
      <alignment horizontal="left" vertical="top" wrapText="1"/>
    </xf>
    <xf numFmtId="0" fontId="13" fillId="2" borderId="23" xfId="0" applyFont="1" applyFill="1" applyBorder="1" applyAlignment="1" applyProtection="1">
      <alignment horizontal="left" vertical="top" wrapText="1"/>
    </xf>
    <xf numFmtId="0" fontId="13" fillId="2" borderId="24" xfId="0" applyFont="1" applyFill="1" applyBorder="1" applyAlignment="1" applyProtection="1">
      <alignment horizontal="left" vertical="top" wrapText="1"/>
    </xf>
    <xf numFmtId="0" fontId="20" fillId="11" borderId="0" xfId="0" applyFont="1" applyFill="1" applyBorder="1" applyAlignment="1" applyProtection="1">
      <alignment horizontal="left" vertical="top" wrapText="1"/>
    </xf>
    <xf numFmtId="0" fontId="49" fillId="2" borderId="0" xfId="0" applyFont="1" applyFill="1" applyAlignment="1" applyProtection="1">
      <alignment horizontal="center" wrapText="1"/>
    </xf>
    <xf numFmtId="0" fontId="20" fillId="11" borderId="0" xfId="0" applyFont="1" applyFill="1" applyAlignment="1" applyProtection="1">
      <alignment horizontal="left" vertical="top" wrapText="1"/>
    </xf>
    <xf numFmtId="0" fontId="41" fillId="0" borderId="0" xfId="0" applyFont="1" applyFill="1" applyAlignment="1" applyProtection="1">
      <alignment vertical="center" wrapText="1"/>
    </xf>
    <xf numFmtId="0" fontId="14" fillId="0" borderId="0" xfId="0" applyFont="1" applyFill="1" applyAlignment="1" applyProtection="1">
      <alignment horizontal="center" vertical="center" wrapText="1"/>
    </xf>
    <xf numFmtId="0" fontId="93" fillId="2" borderId="26"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wrapText="1"/>
    </xf>
    <xf numFmtId="0" fontId="48" fillId="2" borderId="26"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1" fillId="2" borderId="13" xfId="0" applyFont="1" applyFill="1" applyBorder="1" applyAlignment="1" applyProtection="1">
      <alignment horizontal="left" vertical="center" indent="1" shrinkToFit="1"/>
    </xf>
    <xf numFmtId="0" fontId="41" fillId="2" borderId="17" xfId="0" applyFont="1" applyFill="1" applyBorder="1" applyAlignment="1" applyProtection="1">
      <alignment horizontal="left" vertical="center" indent="1" shrinkToFit="1"/>
    </xf>
    <xf numFmtId="0" fontId="41" fillId="2" borderId="14" xfId="0" applyFont="1" applyFill="1" applyBorder="1" applyAlignment="1" applyProtection="1">
      <alignment horizontal="left" vertical="center" indent="1" shrinkToFit="1"/>
    </xf>
    <xf numFmtId="165" fontId="41" fillId="2" borderId="12" xfId="5684" applyNumberFormat="1" applyFont="1" applyFill="1" applyBorder="1" applyAlignment="1" applyProtection="1">
      <alignment horizontal="center" vertical="center" wrapText="1"/>
    </xf>
    <xf numFmtId="0" fontId="41" fillId="0" borderId="4" xfId="0" applyFont="1" applyFill="1" applyBorder="1" applyAlignment="1" applyProtection="1">
      <alignment horizontal="left" vertical="center" indent="1" shrinkToFit="1"/>
    </xf>
    <xf numFmtId="0" fontId="13" fillId="2" borderId="22" xfId="0" applyFont="1" applyFill="1" applyBorder="1" applyAlignment="1" applyProtection="1">
      <alignment vertical="top" wrapText="1"/>
    </xf>
    <xf numFmtId="0" fontId="13" fillId="2" borderId="23" xfId="0" applyFont="1" applyFill="1" applyBorder="1" applyAlignment="1" applyProtection="1">
      <alignment vertical="top" wrapText="1"/>
    </xf>
    <xf numFmtId="0" fontId="13" fillId="2" borderId="24" xfId="0" applyFont="1" applyFill="1" applyBorder="1" applyAlignment="1" applyProtection="1">
      <alignment vertical="top" wrapText="1"/>
    </xf>
    <xf numFmtId="0" fontId="41" fillId="4" borderId="0" xfId="0" applyFont="1" applyFill="1" applyBorder="1" applyAlignment="1" applyProtection="1">
      <alignment horizontal="left" vertical="center" wrapText="1"/>
    </xf>
    <xf numFmtId="0" fontId="13" fillId="2" borderId="0" xfId="0" applyFont="1" applyFill="1" applyAlignment="1" applyProtection="1">
      <alignment horizontal="left" vertical="top" wrapText="1"/>
    </xf>
    <xf numFmtId="0" fontId="104" fillId="2" borderId="0" xfId="0" applyFont="1" applyFill="1" applyBorder="1" applyAlignment="1" applyProtection="1">
      <alignment horizontal="center" vertical="center" wrapText="1"/>
    </xf>
    <xf numFmtId="0" fontId="41" fillId="0" borderId="0" xfId="0" applyFont="1" applyFill="1" applyAlignment="1" applyProtection="1">
      <alignment horizontal="left" vertical="center"/>
    </xf>
    <xf numFmtId="0" fontId="13" fillId="0" borderId="0" xfId="0" applyFont="1" applyFill="1" applyAlignment="1" applyProtection="1">
      <alignment horizontal="left" vertical="center"/>
    </xf>
    <xf numFmtId="0" fontId="14" fillId="2" borderId="0" xfId="0" applyFont="1" applyFill="1" applyAlignment="1" applyProtection="1">
      <alignment vertical="top" wrapText="1"/>
    </xf>
    <xf numFmtId="0" fontId="113" fillId="2" borderId="0" xfId="0" applyFont="1" applyFill="1" applyAlignment="1" applyProtection="1">
      <alignment horizontal="center" vertical="center" wrapText="1"/>
    </xf>
    <xf numFmtId="0" fontId="100" fillId="2" borderId="0" xfId="0" applyFont="1" applyFill="1" applyAlignment="1" applyProtection="1">
      <alignment horizontal="left" vertical="center" wrapText="1"/>
    </xf>
    <xf numFmtId="0" fontId="41" fillId="0" borderId="0" xfId="0" applyFont="1" applyFill="1" applyBorder="1" applyAlignment="1" applyProtection="1">
      <alignment horizontal="left" vertical="top" wrapText="1"/>
    </xf>
    <xf numFmtId="0" fontId="110" fillId="2" borderId="0" xfId="0" applyFont="1" applyFill="1" applyAlignment="1" applyProtection="1">
      <alignment horizontal="left" wrapText="1"/>
    </xf>
    <xf numFmtId="170" fontId="48" fillId="2" borderId="0" xfId="0" applyNumberFormat="1" applyFont="1" applyFill="1" applyBorder="1" applyAlignment="1" applyProtection="1">
      <alignment horizontal="center" vertical="center" wrapText="1"/>
    </xf>
    <xf numFmtId="0" fontId="58" fillId="2" borderId="0" xfId="0" applyFont="1" applyFill="1" applyAlignment="1" applyProtection="1">
      <alignment horizontal="center" wrapText="1"/>
    </xf>
    <xf numFmtId="0" fontId="13" fillId="2" borderId="21"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77" fillId="2" borderId="0" xfId="0" applyFont="1" applyFill="1" applyBorder="1" applyAlignment="1" applyProtection="1">
      <alignment horizontal="left" vertical="top" wrapText="1"/>
    </xf>
    <xf numFmtId="49" fontId="99" fillId="2" borderId="0" xfId="0" applyNumberFormat="1" applyFont="1" applyFill="1" applyBorder="1" applyAlignment="1">
      <alignment horizontal="left" vertical="center" wrapText="1"/>
    </xf>
    <xf numFmtId="0" fontId="0" fillId="0" borderId="0" xfId="0" applyAlignment="1">
      <alignment horizontal="left" vertical="top" wrapText="1"/>
    </xf>
    <xf numFmtId="0" fontId="14" fillId="0" borderId="0" xfId="0" applyFont="1" applyFill="1" applyAlignment="1" applyProtection="1">
      <alignment vertical="top" wrapText="1"/>
    </xf>
    <xf numFmtId="0" fontId="86" fillId="2" borderId="0" xfId="0" applyFont="1" applyFill="1" applyAlignment="1" applyProtection="1">
      <alignment horizontal="center" vertical="center" wrapText="1"/>
    </xf>
    <xf numFmtId="164" fontId="41" fillId="0" borderId="0" xfId="506" applyFont="1" applyFill="1" applyBorder="1" applyAlignment="1" applyProtection="1">
      <alignment horizontal="left" vertical="top" wrapText="1"/>
    </xf>
    <xf numFmtId="1" fontId="41" fillId="3" borderId="13" xfId="0" applyNumberFormat="1" applyFont="1" applyFill="1" applyBorder="1" applyAlignment="1" applyProtection="1">
      <alignment horizontal="center" vertical="center" shrinkToFit="1"/>
      <protection locked="0"/>
    </xf>
    <xf numFmtId="1" fontId="41" fillId="3" borderId="14" xfId="0" applyNumberFormat="1" applyFont="1" applyFill="1" applyBorder="1" applyAlignment="1" applyProtection="1">
      <alignment horizontal="center" vertical="center" shrinkToFit="1"/>
      <protection locked="0"/>
    </xf>
    <xf numFmtId="0" fontId="41" fillId="2" borderId="11" xfId="0" applyFont="1" applyFill="1" applyBorder="1" applyAlignment="1" applyProtection="1">
      <alignment horizontal="center" vertical="center" wrapText="1"/>
    </xf>
    <xf numFmtId="0" fontId="100" fillId="2" borderId="0" xfId="0" applyFont="1" applyFill="1" applyBorder="1" applyAlignment="1" applyProtection="1">
      <alignment horizontal="left" vertical="top" wrapText="1"/>
    </xf>
    <xf numFmtId="171" fontId="14" fillId="2" borderId="0" xfId="0" applyNumberFormat="1" applyFont="1" applyFill="1" applyBorder="1" applyAlignment="1" applyProtection="1">
      <alignment horizontal="center" vertical="top" wrapText="1"/>
    </xf>
    <xf numFmtId="0" fontId="111" fillId="2" borderId="0" xfId="0" applyFont="1" applyFill="1" applyBorder="1" applyAlignment="1" applyProtection="1">
      <alignment horizontal="center" vertical="top" wrapText="1"/>
    </xf>
    <xf numFmtId="0" fontId="41" fillId="2" borderId="0" xfId="0" applyFont="1" applyFill="1" applyAlignment="1" applyProtection="1">
      <alignment horizontal="left" vertical="top" wrapText="1"/>
    </xf>
    <xf numFmtId="0" fontId="20" fillId="11" borderId="0" xfId="0" applyFont="1" applyFill="1" applyBorder="1" applyAlignment="1" applyProtection="1">
      <alignment horizontal="left"/>
    </xf>
    <xf numFmtId="0" fontId="112" fillId="2" borderId="0" xfId="0" applyFont="1" applyFill="1" applyAlignment="1" applyProtection="1">
      <alignment horizontal="left" vertical="center" wrapText="1"/>
    </xf>
    <xf numFmtId="0" fontId="13" fillId="0" borderId="0" xfId="0" applyFont="1" applyFill="1" applyAlignment="1" applyProtection="1">
      <alignment horizontal="left" vertical="top" wrapText="1"/>
    </xf>
    <xf numFmtId="164" fontId="13" fillId="0" borderId="0" xfId="506" applyFont="1" applyFill="1" applyBorder="1" applyAlignment="1" applyProtection="1">
      <alignment horizontal="left" vertical="top" wrapText="1"/>
    </xf>
    <xf numFmtId="0" fontId="64" fillId="2" borderId="0" xfId="0" applyFont="1" applyFill="1" applyAlignment="1" applyProtection="1">
      <alignment horizontal="left" vertical="center"/>
    </xf>
    <xf numFmtId="0" fontId="14" fillId="2" borderId="0" xfId="0" applyFont="1" applyFill="1" applyBorder="1" applyAlignment="1" applyProtection="1">
      <alignment horizontal="left" vertical="top" wrapText="1"/>
    </xf>
    <xf numFmtId="0" fontId="14" fillId="0" borderId="0" xfId="0" applyFont="1" applyFill="1" applyAlignment="1" applyProtection="1">
      <alignment horizontal="left" vertical="top" wrapText="1"/>
    </xf>
    <xf numFmtId="0" fontId="41" fillId="0" borderId="4" xfId="0" applyFont="1" applyFill="1" applyBorder="1" applyAlignment="1" applyProtection="1">
      <alignment horizontal="center" vertical="center" shrinkToFit="1"/>
    </xf>
    <xf numFmtId="0" fontId="41" fillId="0" borderId="8" xfId="0" applyFont="1" applyFill="1" applyBorder="1" applyAlignment="1" applyProtection="1">
      <alignment horizontal="center" vertical="center" shrinkToFit="1"/>
    </xf>
    <xf numFmtId="0" fontId="105" fillId="2" borderId="0" xfId="0" applyFont="1" applyFill="1" applyAlignment="1" applyProtection="1">
      <alignment horizontal="left" vertical="top" wrapText="1"/>
      <protection locked="0"/>
    </xf>
    <xf numFmtId="0" fontId="23" fillId="2" borderId="0" xfId="0" applyFont="1" applyFill="1" applyAlignment="1" applyProtection="1">
      <alignment horizontal="left" vertical="center" wrapText="1"/>
      <protection locked="0"/>
    </xf>
    <xf numFmtId="0" fontId="23" fillId="2" borderId="0" xfId="0" applyFont="1" applyFill="1" applyAlignment="1" applyProtection="1">
      <alignment horizontal="left" vertical="top"/>
      <protection locked="0"/>
    </xf>
    <xf numFmtId="0" fontId="23" fillId="2" borderId="0" xfId="0" applyFont="1" applyFill="1" applyAlignment="1" applyProtection="1">
      <alignment horizontal="left" vertical="top" indent="2"/>
      <protection locked="0"/>
    </xf>
    <xf numFmtId="0" fontId="23" fillId="2" borderId="19" xfId="0" applyFont="1" applyFill="1" applyBorder="1" applyAlignment="1" applyProtection="1">
      <alignment horizontal="left" vertical="top" indent="2"/>
      <protection locked="0"/>
    </xf>
    <xf numFmtId="0" fontId="25" fillId="2" borderId="37" xfId="0" applyFont="1" applyFill="1" applyBorder="1" applyAlignment="1" applyProtection="1">
      <alignment horizontal="left" vertical="center" wrapText="1"/>
      <protection locked="0"/>
    </xf>
    <xf numFmtId="0" fontId="105" fillId="2" borderId="0" xfId="0" applyFont="1" applyFill="1" applyAlignment="1" applyProtection="1">
      <alignment vertical="center" wrapText="1"/>
      <protection locked="0"/>
    </xf>
    <xf numFmtId="0" fontId="24" fillId="9" borderId="46" xfId="0" applyFont="1" applyFill="1" applyBorder="1" applyAlignment="1" applyProtection="1">
      <alignment horizontal="center" wrapText="1"/>
    </xf>
    <xf numFmtId="0" fontId="24" fillId="9" borderId="47" xfId="0" applyFont="1" applyFill="1" applyBorder="1" applyAlignment="1" applyProtection="1">
      <alignment horizontal="center" wrapText="1"/>
    </xf>
    <xf numFmtId="0" fontId="24" fillId="9" borderId="48" xfId="0" applyFont="1" applyFill="1" applyBorder="1" applyAlignment="1" applyProtection="1">
      <alignment horizontal="center" wrapText="1"/>
    </xf>
    <xf numFmtId="0" fontId="117" fillId="0" borderId="0" xfId="0" applyFont="1" applyAlignment="1" applyProtection="1">
      <alignment horizontal="left"/>
    </xf>
    <xf numFmtId="0" fontId="24" fillId="9" borderId="0" xfId="0" applyFont="1" applyFill="1" applyAlignment="1">
      <alignment horizontal="center" vertical="center"/>
    </xf>
    <xf numFmtId="0" fontId="0" fillId="2" borderId="0" xfId="0" applyFont="1" applyFill="1" applyAlignment="1">
      <alignment wrapText="1"/>
    </xf>
    <xf numFmtId="0" fontId="18" fillId="2" borderId="0" xfId="0" applyFont="1" applyFill="1" applyAlignment="1">
      <alignment wrapText="1"/>
    </xf>
    <xf numFmtId="0" fontId="120" fillId="11" borderId="0" xfId="0" applyFont="1" applyFill="1" applyAlignment="1">
      <alignment horizontal="center" vertical="center" wrapText="1"/>
    </xf>
    <xf numFmtId="0" fontId="115" fillId="0" borderId="0" xfId="0" applyFont="1" applyFill="1" applyAlignment="1">
      <alignment horizontal="left" vertical="center" wrapText="1"/>
    </xf>
  </cellXfs>
  <cellStyles count="5726">
    <cellStyle name="Body" xfId="5695" xr:uid="{00000000-0005-0000-0000-000000000000}"/>
    <cellStyle name="C1" xfId="46" xr:uid="{00000000-0005-0000-0000-000001000000}"/>
    <cellStyle name="Comma 2" xfId="3" xr:uid="{00000000-0005-0000-0000-000002000000}"/>
    <cellStyle name="Comma 2 2" xfId="5696" xr:uid="{00000000-0005-0000-0000-000003000000}"/>
    <cellStyle name="Comma 3" xfId="82" xr:uid="{00000000-0005-0000-0000-000004000000}"/>
    <cellStyle name="Comma 4" xfId="2" xr:uid="{00000000-0005-0000-0000-000005000000}"/>
    <cellStyle name="Curren - Style2" xfId="4" xr:uid="{00000000-0005-0000-0000-000006000000}"/>
    <cellStyle name="Currency [0] 2" xfId="6" xr:uid="{00000000-0005-0000-0000-000007000000}"/>
    <cellStyle name="Currency [0] 2 2" xfId="7" xr:uid="{00000000-0005-0000-0000-000008000000}"/>
    <cellStyle name="Currency [0] 3" xfId="84" xr:uid="{00000000-0005-0000-0000-000009000000}"/>
    <cellStyle name="Currency 10" xfId="5685" xr:uid="{00000000-0005-0000-0000-00000A000000}"/>
    <cellStyle name="Currency 11" xfId="5709" xr:uid="{00000000-0005-0000-0000-00000B000000}"/>
    <cellStyle name="Currency 12" xfId="5713" xr:uid="{00000000-0005-0000-0000-00000C000000}"/>
    <cellStyle name="Currency 13" xfId="5716" xr:uid="{00000000-0005-0000-0000-00000D000000}"/>
    <cellStyle name="Currency 14" xfId="5720" xr:uid="{00000000-0005-0000-0000-00000E000000}"/>
    <cellStyle name="Currency 15" xfId="5722" xr:uid="{00000000-0005-0000-0000-00000F000000}"/>
    <cellStyle name="Currency 2" xfId="8" xr:uid="{00000000-0005-0000-0000-000010000000}"/>
    <cellStyle name="Currency 2 2" xfId="9" xr:uid="{00000000-0005-0000-0000-000011000000}"/>
    <cellStyle name="Currency 2 3" xfId="5697" xr:uid="{00000000-0005-0000-0000-000012000000}"/>
    <cellStyle name="Currency 3" xfId="83" xr:uid="{00000000-0005-0000-0000-000013000000}"/>
    <cellStyle name="Currency 4" xfId="98" xr:uid="{00000000-0005-0000-0000-000014000000}"/>
    <cellStyle name="Currency 5" xfId="81" xr:uid="{00000000-0005-0000-0000-000015000000}"/>
    <cellStyle name="Currency 5 2" xfId="156" xr:uid="{00000000-0005-0000-0000-000016000000}"/>
    <cellStyle name="Currency 5 2 2" xfId="631" xr:uid="{00000000-0005-0000-0000-000017000000}"/>
    <cellStyle name="Currency 5 2 2 2" xfId="1101" xr:uid="{00000000-0005-0000-0000-000018000000}"/>
    <cellStyle name="Currency 5 2 2 2 2" xfId="1215" xr:uid="{00000000-0005-0000-0000-000019000000}"/>
    <cellStyle name="Currency 5 2 2 2 3" xfId="3094" xr:uid="{00000000-0005-0000-0000-00001A000000}"/>
    <cellStyle name="Currency 5 2 2 3" xfId="1216" xr:uid="{00000000-0005-0000-0000-00001B000000}"/>
    <cellStyle name="Currency 5 2 2 3 2" xfId="3095" xr:uid="{00000000-0005-0000-0000-00001C000000}"/>
    <cellStyle name="Currency 5 2 2 3 3" xfId="3096" xr:uid="{00000000-0005-0000-0000-00001D000000}"/>
    <cellStyle name="Currency 5 2 2 4" xfId="1214" xr:uid="{00000000-0005-0000-0000-00001E000000}"/>
    <cellStyle name="Currency 5 2 2 5" xfId="3097" xr:uid="{00000000-0005-0000-0000-00001F000000}"/>
    <cellStyle name="Currency 5 2 3" xfId="395" xr:uid="{00000000-0005-0000-0000-000020000000}"/>
    <cellStyle name="Currency 5 2 3 2" xfId="1218" xr:uid="{00000000-0005-0000-0000-000021000000}"/>
    <cellStyle name="Currency 5 2 3 2 2" xfId="3098" xr:uid="{00000000-0005-0000-0000-000022000000}"/>
    <cellStyle name="Currency 5 2 3 2 3" xfId="3099" xr:uid="{00000000-0005-0000-0000-000023000000}"/>
    <cellStyle name="Currency 5 2 3 3" xfId="1217" xr:uid="{00000000-0005-0000-0000-000024000000}"/>
    <cellStyle name="Currency 5 2 3 4" xfId="3100" xr:uid="{00000000-0005-0000-0000-000025000000}"/>
    <cellStyle name="Currency 5 2 4" xfId="866" xr:uid="{00000000-0005-0000-0000-000026000000}"/>
    <cellStyle name="Currency 5 2 4 2" xfId="1219" xr:uid="{00000000-0005-0000-0000-000027000000}"/>
    <cellStyle name="Currency 5 2 4 3" xfId="3101" xr:uid="{00000000-0005-0000-0000-000028000000}"/>
    <cellStyle name="Currency 5 2 5" xfId="1220" xr:uid="{00000000-0005-0000-0000-000029000000}"/>
    <cellStyle name="Currency 5 2 5 2" xfId="3102" xr:uid="{00000000-0005-0000-0000-00002A000000}"/>
    <cellStyle name="Currency 5 2 5 3" xfId="3103" xr:uid="{00000000-0005-0000-0000-00002B000000}"/>
    <cellStyle name="Currency 5 2 6" xfId="1213" xr:uid="{00000000-0005-0000-0000-00002C000000}"/>
    <cellStyle name="Currency 5 2 7" xfId="3104" xr:uid="{00000000-0005-0000-0000-00002D000000}"/>
    <cellStyle name="Currency 5 3" xfId="562" xr:uid="{00000000-0005-0000-0000-00002E000000}"/>
    <cellStyle name="Currency 5 3 2" xfId="1032" xr:uid="{00000000-0005-0000-0000-00002F000000}"/>
    <cellStyle name="Currency 5 3 2 2" xfId="1222" xr:uid="{00000000-0005-0000-0000-000030000000}"/>
    <cellStyle name="Currency 5 3 2 3" xfId="3105" xr:uid="{00000000-0005-0000-0000-000031000000}"/>
    <cellStyle name="Currency 5 3 3" xfId="1223" xr:uid="{00000000-0005-0000-0000-000032000000}"/>
    <cellStyle name="Currency 5 3 3 2" xfId="3106" xr:uid="{00000000-0005-0000-0000-000033000000}"/>
    <cellStyle name="Currency 5 3 3 3" xfId="3107" xr:uid="{00000000-0005-0000-0000-000034000000}"/>
    <cellStyle name="Currency 5 3 4" xfId="1221" xr:uid="{00000000-0005-0000-0000-000035000000}"/>
    <cellStyle name="Currency 5 3 5" xfId="3108" xr:uid="{00000000-0005-0000-0000-000036000000}"/>
    <cellStyle name="Currency 5 4" xfId="326" xr:uid="{00000000-0005-0000-0000-000037000000}"/>
    <cellStyle name="Currency 5 4 2" xfId="1225" xr:uid="{00000000-0005-0000-0000-000038000000}"/>
    <cellStyle name="Currency 5 4 2 2" xfId="3109" xr:uid="{00000000-0005-0000-0000-000039000000}"/>
    <cellStyle name="Currency 5 4 2 3" xfId="3110" xr:uid="{00000000-0005-0000-0000-00003A000000}"/>
    <cellStyle name="Currency 5 4 3" xfId="1224" xr:uid="{00000000-0005-0000-0000-00003B000000}"/>
    <cellStyle name="Currency 5 4 4" xfId="3111" xr:uid="{00000000-0005-0000-0000-00003C000000}"/>
    <cellStyle name="Currency 5 5" xfId="797" xr:uid="{00000000-0005-0000-0000-00003D000000}"/>
    <cellStyle name="Currency 5 5 2" xfId="1226" xr:uid="{00000000-0005-0000-0000-00003E000000}"/>
    <cellStyle name="Currency 5 5 3" xfId="3112" xr:uid="{00000000-0005-0000-0000-00003F000000}"/>
    <cellStyle name="Currency 5 6" xfId="1227" xr:uid="{00000000-0005-0000-0000-000040000000}"/>
    <cellStyle name="Currency 5 6 2" xfId="3113" xr:uid="{00000000-0005-0000-0000-000041000000}"/>
    <cellStyle name="Currency 5 6 3" xfId="3114" xr:uid="{00000000-0005-0000-0000-000042000000}"/>
    <cellStyle name="Currency 5 7" xfId="1212" xr:uid="{00000000-0005-0000-0000-000043000000}"/>
    <cellStyle name="Currency 5 8" xfId="3115" xr:uid="{00000000-0005-0000-0000-000044000000}"/>
    <cellStyle name="Currency 6" xfId="96" xr:uid="{00000000-0005-0000-0000-000045000000}"/>
    <cellStyle name="Currency 6 2" xfId="167" xr:uid="{00000000-0005-0000-0000-000046000000}"/>
    <cellStyle name="Currency 6 2 2" xfId="642" xr:uid="{00000000-0005-0000-0000-000047000000}"/>
    <cellStyle name="Currency 6 2 2 2" xfId="1112" xr:uid="{00000000-0005-0000-0000-000048000000}"/>
    <cellStyle name="Currency 6 2 2 2 2" xfId="1231" xr:uid="{00000000-0005-0000-0000-000049000000}"/>
    <cellStyle name="Currency 6 2 2 2 3" xfId="3116" xr:uid="{00000000-0005-0000-0000-00004A000000}"/>
    <cellStyle name="Currency 6 2 2 3" xfId="1232" xr:uid="{00000000-0005-0000-0000-00004B000000}"/>
    <cellStyle name="Currency 6 2 2 3 2" xfId="3117" xr:uid="{00000000-0005-0000-0000-00004C000000}"/>
    <cellStyle name="Currency 6 2 2 3 3" xfId="3118" xr:uid="{00000000-0005-0000-0000-00004D000000}"/>
    <cellStyle name="Currency 6 2 2 4" xfId="1230" xr:uid="{00000000-0005-0000-0000-00004E000000}"/>
    <cellStyle name="Currency 6 2 2 5" xfId="3119" xr:uid="{00000000-0005-0000-0000-00004F000000}"/>
    <cellStyle name="Currency 6 2 3" xfId="406" xr:uid="{00000000-0005-0000-0000-000050000000}"/>
    <cellStyle name="Currency 6 2 3 2" xfId="1234" xr:uid="{00000000-0005-0000-0000-000051000000}"/>
    <cellStyle name="Currency 6 2 3 2 2" xfId="3120" xr:uid="{00000000-0005-0000-0000-000052000000}"/>
    <cellStyle name="Currency 6 2 3 2 3" xfId="3121" xr:uid="{00000000-0005-0000-0000-000053000000}"/>
    <cellStyle name="Currency 6 2 3 3" xfId="1233" xr:uid="{00000000-0005-0000-0000-000054000000}"/>
    <cellStyle name="Currency 6 2 3 4" xfId="3122" xr:uid="{00000000-0005-0000-0000-000055000000}"/>
    <cellStyle name="Currency 6 2 4" xfId="877" xr:uid="{00000000-0005-0000-0000-000056000000}"/>
    <cellStyle name="Currency 6 2 4 2" xfId="1235" xr:uid="{00000000-0005-0000-0000-000057000000}"/>
    <cellStyle name="Currency 6 2 4 3" xfId="3123" xr:uid="{00000000-0005-0000-0000-000058000000}"/>
    <cellStyle name="Currency 6 2 5" xfId="1236" xr:uid="{00000000-0005-0000-0000-000059000000}"/>
    <cellStyle name="Currency 6 2 5 2" xfId="3124" xr:uid="{00000000-0005-0000-0000-00005A000000}"/>
    <cellStyle name="Currency 6 2 5 3" xfId="3125" xr:uid="{00000000-0005-0000-0000-00005B000000}"/>
    <cellStyle name="Currency 6 2 6" xfId="1229" xr:uid="{00000000-0005-0000-0000-00005C000000}"/>
    <cellStyle name="Currency 6 2 7" xfId="3126" xr:uid="{00000000-0005-0000-0000-00005D000000}"/>
    <cellStyle name="Currency 6 3" xfId="573" xr:uid="{00000000-0005-0000-0000-00005E000000}"/>
    <cellStyle name="Currency 6 3 2" xfId="1043" xr:uid="{00000000-0005-0000-0000-00005F000000}"/>
    <cellStyle name="Currency 6 3 2 2" xfId="1238" xr:uid="{00000000-0005-0000-0000-000060000000}"/>
    <cellStyle name="Currency 6 3 2 3" xfId="3127" xr:uid="{00000000-0005-0000-0000-000061000000}"/>
    <cellStyle name="Currency 6 3 3" xfId="1239" xr:uid="{00000000-0005-0000-0000-000062000000}"/>
    <cellStyle name="Currency 6 3 3 2" xfId="3128" xr:uid="{00000000-0005-0000-0000-000063000000}"/>
    <cellStyle name="Currency 6 3 3 3" xfId="3129" xr:uid="{00000000-0005-0000-0000-000064000000}"/>
    <cellStyle name="Currency 6 3 4" xfId="1237" xr:uid="{00000000-0005-0000-0000-000065000000}"/>
    <cellStyle name="Currency 6 3 5" xfId="3130" xr:uid="{00000000-0005-0000-0000-000066000000}"/>
    <cellStyle name="Currency 6 4" xfId="337" xr:uid="{00000000-0005-0000-0000-000067000000}"/>
    <cellStyle name="Currency 6 4 2" xfId="1241" xr:uid="{00000000-0005-0000-0000-000068000000}"/>
    <cellStyle name="Currency 6 4 2 2" xfId="3131" xr:uid="{00000000-0005-0000-0000-000069000000}"/>
    <cellStyle name="Currency 6 4 2 3" xfId="3132" xr:uid="{00000000-0005-0000-0000-00006A000000}"/>
    <cellStyle name="Currency 6 4 3" xfId="1240" xr:uid="{00000000-0005-0000-0000-00006B000000}"/>
    <cellStyle name="Currency 6 4 4" xfId="3133" xr:uid="{00000000-0005-0000-0000-00006C000000}"/>
    <cellStyle name="Currency 6 5" xfId="808" xr:uid="{00000000-0005-0000-0000-00006D000000}"/>
    <cellStyle name="Currency 6 5 2" xfId="1242" xr:uid="{00000000-0005-0000-0000-00006E000000}"/>
    <cellStyle name="Currency 6 5 3" xfId="3134" xr:uid="{00000000-0005-0000-0000-00006F000000}"/>
    <cellStyle name="Currency 6 6" xfId="1243" xr:uid="{00000000-0005-0000-0000-000070000000}"/>
    <cellStyle name="Currency 6 6 2" xfId="3135" xr:uid="{00000000-0005-0000-0000-000071000000}"/>
    <cellStyle name="Currency 6 6 3" xfId="3136" xr:uid="{00000000-0005-0000-0000-000072000000}"/>
    <cellStyle name="Currency 6 7" xfId="1228" xr:uid="{00000000-0005-0000-0000-000073000000}"/>
    <cellStyle name="Currency 6 8" xfId="3137" xr:uid="{00000000-0005-0000-0000-000074000000}"/>
    <cellStyle name="Currency 7" xfId="5" xr:uid="{00000000-0005-0000-0000-000075000000}"/>
    <cellStyle name="Currency 8" xfId="5683" xr:uid="{00000000-0005-0000-0000-000076000000}"/>
    <cellStyle name="Currency 9" xfId="5686" xr:uid="{00000000-0005-0000-0000-000077000000}"/>
    <cellStyle name="DATE" xfId="5698" xr:uid="{00000000-0005-0000-0000-000078000000}"/>
    <cellStyle name="Euro" xfId="5699" xr:uid="{00000000-0005-0000-0000-000079000000}"/>
    <cellStyle name="FORMULA" xfId="5700" xr:uid="{00000000-0005-0000-0000-00007A000000}"/>
    <cellStyle name="Grey" xfId="5687" xr:uid="{00000000-0005-0000-0000-00007B000000}"/>
    <cellStyle name="Header1" xfId="5688" xr:uid="{00000000-0005-0000-0000-00007C000000}"/>
    <cellStyle name="Header2" xfId="5689" xr:uid="{00000000-0005-0000-0000-00007D000000}"/>
    <cellStyle name="HIDE" xfId="5701" xr:uid="{00000000-0005-0000-0000-00007E000000}"/>
    <cellStyle name="Hyperlink" xfId="5724" builtinId="8"/>
    <cellStyle name="Hyperlink 2" xfId="10" xr:uid="{00000000-0005-0000-0000-000080000000}"/>
    <cellStyle name="Hyperlink 3" xfId="49" xr:uid="{00000000-0005-0000-0000-000081000000}"/>
    <cellStyle name="Input [yellow]" xfId="5690" xr:uid="{00000000-0005-0000-0000-000082000000}"/>
    <cellStyle name="Jack" xfId="11" xr:uid="{00000000-0005-0000-0000-000083000000}"/>
    <cellStyle name="Jack Number Format" xfId="12" xr:uid="{00000000-0005-0000-0000-000084000000}"/>
    <cellStyle name="Jack's Number Format" xfId="13" xr:uid="{00000000-0005-0000-0000-000085000000}"/>
    <cellStyle name="LINK" xfId="5702" xr:uid="{00000000-0005-0000-0000-000086000000}"/>
    <cellStyle name="no dec" xfId="5703" xr:uid="{00000000-0005-0000-0000-000087000000}"/>
    <cellStyle name="Nor@„l_IRRSENS" xfId="5704" xr:uid="{00000000-0005-0000-0000-000088000000}"/>
    <cellStyle name="Normal" xfId="0" builtinId="0"/>
    <cellStyle name="Normal - Style1" xfId="5691" xr:uid="{00000000-0005-0000-0000-00008A000000}"/>
    <cellStyle name="Normal 10" xfId="48" xr:uid="{00000000-0005-0000-0000-00008B000000}"/>
    <cellStyle name="Normal 10 10" xfId="1245" xr:uid="{00000000-0005-0000-0000-00008C000000}"/>
    <cellStyle name="Normal 10 10 2" xfId="3138" xr:uid="{00000000-0005-0000-0000-00008D000000}"/>
    <cellStyle name="Normal 10 10 3" xfId="3139" xr:uid="{00000000-0005-0000-0000-00008E000000}"/>
    <cellStyle name="Normal 10 11" xfId="1244" xr:uid="{00000000-0005-0000-0000-00008F000000}"/>
    <cellStyle name="Normal 10 12" xfId="3140" xr:uid="{00000000-0005-0000-0000-000090000000}"/>
    <cellStyle name="Normal 10 2" xfId="77" xr:uid="{00000000-0005-0000-0000-000091000000}"/>
    <cellStyle name="Normal 10 2 10" xfId="3141" xr:uid="{00000000-0005-0000-0000-000092000000}"/>
    <cellStyle name="Normal 10 2 2" xfId="172" xr:uid="{00000000-0005-0000-0000-000093000000}"/>
    <cellStyle name="Normal 10 2 2 2" xfId="647" xr:uid="{00000000-0005-0000-0000-000094000000}"/>
    <cellStyle name="Normal 10 2 2 2 2" xfId="1117" xr:uid="{00000000-0005-0000-0000-000095000000}"/>
    <cellStyle name="Normal 10 2 2 2 2 2" xfId="1249" xr:uid="{00000000-0005-0000-0000-000096000000}"/>
    <cellStyle name="Normal 10 2 2 2 2 3" xfId="3142" xr:uid="{00000000-0005-0000-0000-000097000000}"/>
    <cellStyle name="Normal 10 2 2 2 3" xfId="1250" xr:uid="{00000000-0005-0000-0000-000098000000}"/>
    <cellStyle name="Normal 10 2 2 2 3 2" xfId="3143" xr:uid="{00000000-0005-0000-0000-000099000000}"/>
    <cellStyle name="Normal 10 2 2 2 3 3" xfId="3144" xr:uid="{00000000-0005-0000-0000-00009A000000}"/>
    <cellStyle name="Normal 10 2 2 2 4" xfId="1248" xr:uid="{00000000-0005-0000-0000-00009B000000}"/>
    <cellStyle name="Normal 10 2 2 2 5" xfId="3145" xr:uid="{00000000-0005-0000-0000-00009C000000}"/>
    <cellStyle name="Normal 10 2 2 3" xfId="411" xr:uid="{00000000-0005-0000-0000-00009D000000}"/>
    <cellStyle name="Normal 10 2 2 3 2" xfId="1252" xr:uid="{00000000-0005-0000-0000-00009E000000}"/>
    <cellStyle name="Normal 10 2 2 3 2 2" xfId="3146" xr:uid="{00000000-0005-0000-0000-00009F000000}"/>
    <cellStyle name="Normal 10 2 2 3 2 3" xfId="3147" xr:uid="{00000000-0005-0000-0000-0000A0000000}"/>
    <cellStyle name="Normal 10 2 2 3 3" xfId="1251" xr:uid="{00000000-0005-0000-0000-0000A1000000}"/>
    <cellStyle name="Normal 10 2 2 3 4" xfId="3148" xr:uid="{00000000-0005-0000-0000-0000A2000000}"/>
    <cellStyle name="Normal 10 2 2 4" xfId="882" xr:uid="{00000000-0005-0000-0000-0000A3000000}"/>
    <cellStyle name="Normal 10 2 2 4 2" xfId="1253" xr:uid="{00000000-0005-0000-0000-0000A4000000}"/>
    <cellStyle name="Normal 10 2 2 4 3" xfId="3149" xr:uid="{00000000-0005-0000-0000-0000A5000000}"/>
    <cellStyle name="Normal 10 2 2 5" xfId="1254" xr:uid="{00000000-0005-0000-0000-0000A6000000}"/>
    <cellStyle name="Normal 10 2 2 5 2" xfId="3150" xr:uid="{00000000-0005-0000-0000-0000A7000000}"/>
    <cellStyle name="Normal 10 2 2 5 3" xfId="3151" xr:uid="{00000000-0005-0000-0000-0000A8000000}"/>
    <cellStyle name="Normal 10 2 2 6" xfId="1247" xr:uid="{00000000-0005-0000-0000-0000A9000000}"/>
    <cellStyle name="Normal 10 2 2 7" xfId="3152" xr:uid="{00000000-0005-0000-0000-0000AA000000}"/>
    <cellStyle name="Normal 10 2 3" xfId="173" xr:uid="{00000000-0005-0000-0000-0000AB000000}"/>
    <cellStyle name="Normal 10 2 3 2" xfId="648" xr:uid="{00000000-0005-0000-0000-0000AC000000}"/>
    <cellStyle name="Normal 10 2 3 2 2" xfId="1118" xr:uid="{00000000-0005-0000-0000-0000AD000000}"/>
    <cellStyle name="Normal 10 2 3 2 2 2" xfId="1257" xr:uid="{00000000-0005-0000-0000-0000AE000000}"/>
    <cellStyle name="Normal 10 2 3 2 2 3" xfId="3153" xr:uid="{00000000-0005-0000-0000-0000AF000000}"/>
    <cellStyle name="Normal 10 2 3 2 3" xfId="1258" xr:uid="{00000000-0005-0000-0000-0000B0000000}"/>
    <cellStyle name="Normal 10 2 3 2 3 2" xfId="3154" xr:uid="{00000000-0005-0000-0000-0000B1000000}"/>
    <cellStyle name="Normal 10 2 3 2 3 3" xfId="3155" xr:uid="{00000000-0005-0000-0000-0000B2000000}"/>
    <cellStyle name="Normal 10 2 3 2 4" xfId="1256" xr:uid="{00000000-0005-0000-0000-0000B3000000}"/>
    <cellStyle name="Normal 10 2 3 2 5" xfId="3156" xr:uid="{00000000-0005-0000-0000-0000B4000000}"/>
    <cellStyle name="Normal 10 2 3 3" xfId="412" xr:uid="{00000000-0005-0000-0000-0000B5000000}"/>
    <cellStyle name="Normal 10 2 3 3 2" xfId="1260" xr:uid="{00000000-0005-0000-0000-0000B6000000}"/>
    <cellStyle name="Normal 10 2 3 3 2 2" xfId="3157" xr:uid="{00000000-0005-0000-0000-0000B7000000}"/>
    <cellStyle name="Normal 10 2 3 3 2 3" xfId="3158" xr:uid="{00000000-0005-0000-0000-0000B8000000}"/>
    <cellStyle name="Normal 10 2 3 3 3" xfId="1259" xr:uid="{00000000-0005-0000-0000-0000B9000000}"/>
    <cellStyle name="Normal 10 2 3 3 4" xfId="3159" xr:uid="{00000000-0005-0000-0000-0000BA000000}"/>
    <cellStyle name="Normal 10 2 3 4" xfId="883" xr:uid="{00000000-0005-0000-0000-0000BB000000}"/>
    <cellStyle name="Normal 10 2 3 4 2" xfId="1261" xr:uid="{00000000-0005-0000-0000-0000BC000000}"/>
    <cellStyle name="Normal 10 2 3 4 3" xfId="3160" xr:uid="{00000000-0005-0000-0000-0000BD000000}"/>
    <cellStyle name="Normal 10 2 3 5" xfId="1262" xr:uid="{00000000-0005-0000-0000-0000BE000000}"/>
    <cellStyle name="Normal 10 2 3 5 2" xfId="3161" xr:uid="{00000000-0005-0000-0000-0000BF000000}"/>
    <cellStyle name="Normal 10 2 3 5 3" xfId="3162" xr:uid="{00000000-0005-0000-0000-0000C0000000}"/>
    <cellStyle name="Normal 10 2 3 6" xfId="1255" xr:uid="{00000000-0005-0000-0000-0000C1000000}"/>
    <cellStyle name="Normal 10 2 3 7" xfId="3163" xr:uid="{00000000-0005-0000-0000-0000C2000000}"/>
    <cellStyle name="Normal 10 2 4" xfId="152" xr:uid="{00000000-0005-0000-0000-0000C3000000}"/>
    <cellStyle name="Normal 10 2 4 2" xfId="627" xr:uid="{00000000-0005-0000-0000-0000C4000000}"/>
    <cellStyle name="Normal 10 2 4 2 2" xfId="1097" xr:uid="{00000000-0005-0000-0000-0000C5000000}"/>
    <cellStyle name="Normal 10 2 4 2 2 2" xfId="1265" xr:uid="{00000000-0005-0000-0000-0000C6000000}"/>
    <cellStyle name="Normal 10 2 4 2 2 3" xfId="3164" xr:uid="{00000000-0005-0000-0000-0000C7000000}"/>
    <cellStyle name="Normal 10 2 4 2 3" xfId="1266" xr:uid="{00000000-0005-0000-0000-0000C8000000}"/>
    <cellStyle name="Normal 10 2 4 2 3 2" xfId="3165" xr:uid="{00000000-0005-0000-0000-0000C9000000}"/>
    <cellStyle name="Normal 10 2 4 2 3 3" xfId="3166" xr:uid="{00000000-0005-0000-0000-0000CA000000}"/>
    <cellStyle name="Normal 10 2 4 2 4" xfId="1264" xr:uid="{00000000-0005-0000-0000-0000CB000000}"/>
    <cellStyle name="Normal 10 2 4 2 5" xfId="3167" xr:uid="{00000000-0005-0000-0000-0000CC000000}"/>
    <cellStyle name="Normal 10 2 4 3" xfId="391" xr:uid="{00000000-0005-0000-0000-0000CD000000}"/>
    <cellStyle name="Normal 10 2 4 3 2" xfId="1268" xr:uid="{00000000-0005-0000-0000-0000CE000000}"/>
    <cellStyle name="Normal 10 2 4 3 2 2" xfId="3168" xr:uid="{00000000-0005-0000-0000-0000CF000000}"/>
    <cellStyle name="Normal 10 2 4 3 2 3" xfId="3169" xr:uid="{00000000-0005-0000-0000-0000D0000000}"/>
    <cellStyle name="Normal 10 2 4 3 3" xfId="1267" xr:uid="{00000000-0005-0000-0000-0000D1000000}"/>
    <cellStyle name="Normal 10 2 4 3 4" xfId="3170" xr:uid="{00000000-0005-0000-0000-0000D2000000}"/>
    <cellStyle name="Normal 10 2 4 4" xfId="862" xr:uid="{00000000-0005-0000-0000-0000D3000000}"/>
    <cellStyle name="Normal 10 2 4 4 2" xfId="1269" xr:uid="{00000000-0005-0000-0000-0000D4000000}"/>
    <cellStyle name="Normal 10 2 4 4 3" xfId="3171" xr:uid="{00000000-0005-0000-0000-0000D5000000}"/>
    <cellStyle name="Normal 10 2 4 5" xfId="1270" xr:uid="{00000000-0005-0000-0000-0000D6000000}"/>
    <cellStyle name="Normal 10 2 4 5 2" xfId="3172" xr:uid="{00000000-0005-0000-0000-0000D7000000}"/>
    <cellStyle name="Normal 10 2 4 5 3" xfId="3173" xr:uid="{00000000-0005-0000-0000-0000D8000000}"/>
    <cellStyle name="Normal 10 2 4 6" xfId="1263" xr:uid="{00000000-0005-0000-0000-0000D9000000}"/>
    <cellStyle name="Normal 10 2 4 7" xfId="3174" xr:uid="{00000000-0005-0000-0000-0000DA000000}"/>
    <cellStyle name="Normal 10 2 5" xfId="558" xr:uid="{00000000-0005-0000-0000-0000DB000000}"/>
    <cellStyle name="Normal 10 2 5 2" xfId="1028" xr:uid="{00000000-0005-0000-0000-0000DC000000}"/>
    <cellStyle name="Normal 10 2 5 2 2" xfId="1272" xr:uid="{00000000-0005-0000-0000-0000DD000000}"/>
    <cellStyle name="Normal 10 2 5 2 3" xfId="3175" xr:uid="{00000000-0005-0000-0000-0000DE000000}"/>
    <cellStyle name="Normal 10 2 5 3" xfId="1273" xr:uid="{00000000-0005-0000-0000-0000DF000000}"/>
    <cellStyle name="Normal 10 2 5 3 2" xfId="3176" xr:uid="{00000000-0005-0000-0000-0000E0000000}"/>
    <cellStyle name="Normal 10 2 5 3 3" xfId="3177" xr:uid="{00000000-0005-0000-0000-0000E1000000}"/>
    <cellStyle name="Normal 10 2 5 4" xfId="1271" xr:uid="{00000000-0005-0000-0000-0000E2000000}"/>
    <cellStyle name="Normal 10 2 5 5" xfId="3178" xr:uid="{00000000-0005-0000-0000-0000E3000000}"/>
    <cellStyle name="Normal 10 2 6" xfId="322" xr:uid="{00000000-0005-0000-0000-0000E4000000}"/>
    <cellStyle name="Normal 10 2 6 2" xfId="1275" xr:uid="{00000000-0005-0000-0000-0000E5000000}"/>
    <cellStyle name="Normal 10 2 6 2 2" xfId="3179" xr:uid="{00000000-0005-0000-0000-0000E6000000}"/>
    <cellStyle name="Normal 10 2 6 2 3" xfId="3180" xr:uid="{00000000-0005-0000-0000-0000E7000000}"/>
    <cellStyle name="Normal 10 2 6 3" xfId="1274" xr:uid="{00000000-0005-0000-0000-0000E8000000}"/>
    <cellStyle name="Normal 10 2 6 4" xfId="3181" xr:uid="{00000000-0005-0000-0000-0000E9000000}"/>
    <cellStyle name="Normal 10 2 7" xfId="793" xr:uid="{00000000-0005-0000-0000-0000EA000000}"/>
    <cellStyle name="Normal 10 2 7 2" xfId="1276" xr:uid="{00000000-0005-0000-0000-0000EB000000}"/>
    <cellStyle name="Normal 10 2 7 3" xfId="3182" xr:uid="{00000000-0005-0000-0000-0000EC000000}"/>
    <cellStyle name="Normal 10 2 8" xfId="1277" xr:uid="{00000000-0005-0000-0000-0000ED000000}"/>
    <cellStyle name="Normal 10 2 8 2" xfId="3183" xr:uid="{00000000-0005-0000-0000-0000EE000000}"/>
    <cellStyle name="Normal 10 2 8 3" xfId="3184" xr:uid="{00000000-0005-0000-0000-0000EF000000}"/>
    <cellStyle name="Normal 10 2 9" xfId="1246" xr:uid="{00000000-0005-0000-0000-0000F0000000}"/>
    <cellStyle name="Normal 10 3" xfId="99" xr:uid="{00000000-0005-0000-0000-0000F1000000}"/>
    <cellStyle name="Normal 10 3 2" xfId="170" xr:uid="{00000000-0005-0000-0000-0000F2000000}"/>
    <cellStyle name="Normal 10 3 2 2" xfId="645" xr:uid="{00000000-0005-0000-0000-0000F3000000}"/>
    <cellStyle name="Normal 10 3 2 2 2" xfId="1115" xr:uid="{00000000-0005-0000-0000-0000F4000000}"/>
    <cellStyle name="Normal 10 3 2 2 2 2" xfId="1281" xr:uid="{00000000-0005-0000-0000-0000F5000000}"/>
    <cellStyle name="Normal 10 3 2 2 2 3" xfId="3185" xr:uid="{00000000-0005-0000-0000-0000F6000000}"/>
    <cellStyle name="Normal 10 3 2 2 3" xfId="1282" xr:uid="{00000000-0005-0000-0000-0000F7000000}"/>
    <cellStyle name="Normal 10 3 2 2 3 2" xfId="3186" xr:uid="{00000000-0005-0000-0000-0000F8000000}"/>
    <cellStyle name="Normal 10 3 2 2 3 3" xfId="3187" xr:uid="{00000000-0005-0000-0000-0000F9000000}"/>
    <cellStyle name="Normal 10 3 2 2 4" xfId="1280" xr:uid="{00000000-0005-0000-0000-0000FA000000}"/>
    <cellStyle name="Normal 10 3 2 2 5" xfId="3188" xr:uid="{00000000-0005-0000-0000-0000FB000000}"/>
    <cellStyle name="Normal 10 3 2 3" xfId="409" xr:uid="{00000000-0005-0000-0000-0000FC000000}"/>
    <cellStyle name="Normal 10 3 2 3 2" xfId="1284" xr:uid="{00000000-0005-0000-0000-0000FD000000}"/>
    <cellStyle name="Normal 10 3 2 3 2 2" xfId="3189" xr:uid="{00000000-0005-0000-0000-0000FE000000}"/>
    <cellStyle name="Normal 10 3 2 3 2 3" xfId="3190" xr:uid="{00000000-0005-0000-0000-0000FF000000}"/>
    <cellStyle name="Normal 10 3 2 3 3" xfId="1283" xr:uid="{00000000-0005-0000-0000-000000010000}"/>
    <cellStyle name="Normal 10 3 2 3 4" xfId="3191" xr:uid="{00000000-0005-0000-0000-000001010000}"/>
    <cellStyle name="Normal 10 3 2 4" xfId="880" xr:uid="{00000000-0005-0000-0000-000002010000}"/>
    <cellStyle name="Normal 10 3 2 4 2" xfId="1285" xr:uid="{00000000-0005-0000-0000-000003010000}"/>
    <cellStyle name="Normal 10 3 2 4 3" xfId="3192" xr:uid="{00000000-0005-0000-0000-000004010000}"/>
    <cellStyle name="Normal 10 3 2 5" xfId="1286" xr:uid="{00000000-0005-0000-0000-000005010000}"/>
    <cellStyle name="Normal 10 3 2 5 2" xfId="3193" xr:uid="{00000000-0005-0000-0000-000006010000}"/>
    <cellStyle name="Normal 10 3 2 5 3" xfId="3194" xr:uid="{00000000-0005-0000-0000-000007010000}"/>
    <cellStyle name="Normal 10 3 2 6" xfId="1279" xr:uid="{00000000-0005-0000-0000-000008010000}"/>
    <cellStyle name="Normal 10 3 2 7" xfId="3195" xr:uid="{00000000-0005-0000-0000-000009010000}"/>
    <cellStyle name="Normal 10 3 3" xfId="168" xr:uid="{00000000-0005-0000-0000-00000A010000}"/>
    <cellStyle name="Normal 10 3 3 2" xfId="643" xr:uid="{00000000-0005-0000-0000-00000B010000}"/>
    <cellStyle name="Normal 10 3 3 2 2" xfId="1113" xr:uid="{00000000-0005-0000-0000-00000C010000}"/>
    <cellStyle name="Normal 10 3 3 2 2 2" xfId="1289" xr:uid="{00000000-0005-0000-0000-00000D010000}"/>
    <cellStyle name="Normal 10 3 3 2 2 3" xfId="3196" xr:uid="{00000000-0005-0000-0000-00000E010000}"/>
    <cellStyle name="Normal 10 3 3 2 3" xfId="1290" xr:uid="{00000000-0005-0000-0000-00000F010000}"/>
    <cellStyle name="Normal 10 3 3 2 3 2" xfId="3197" xr:uid="{00000000-0005-0000-0000-000010010000}"/>
    <cellStyle name="Normal 10 3 3 2 3 3" xfId="3198" xr:uid="{00000000-0005-0000-0000-000011010000}"/>
    <cellStyle name="Normal 10 3 3 2 4" xfId="1288" xr:uid="{00000000-0005-0000-0000-000012010000}"/>
    <cellStyle name="Normal 10 3 3 2 5" xfId="3199" xr:uid="{00000000-0005-0000-0000-000013010000}"/>
    <cellStyle name="Normal 10 3 3 3" xfId="266" xr:uid="{00000000-0005-0000-0000-000014010000}"/>
    <cellStyle name="Normal 10 3 3 3 2" xfId="741" xr:uid="{00000000-0005-0000-0000-000015010000}"/>
    <cellStyle name="Normal 10 3 3 3 2 2" xfId="1211" xr:uid="{00000000-0005-0000-0000-000016010000}"/>
    <cellStyle name="Normal 10 3 3 3 2 2 2" xfId="1293" xr:uid="{00000000-0005-0000-0000-000017010000}"/>
    <cellStyle name="Normal 10 3 3 3 2 2 3" xfId="3200" xr:uid="{00000000-0005-0000-0000-000018010000}"/>
    <cellStyle name="Normal 10 3 3 3 2 3" xfId="1294" xr:uid="{00000000-0005-0000-0000-000019010000}"/>
    <cellStyle name="Normal 10 3 3 3 2 3 2" xfId="3201" xr:uid="{00000000-0005-0000-0000-00001A010000}"/>
    <cellStyle name="Normal 10 3 3 3 2 3 3" xfId="3202" xr:uid="{00000000-0005-0000-0000-00001B010000}"/>
    <cellStyle name="Normal 10 3 3 3 2 4" xfId="1292" xr:uid="{00000000-0005-0000-0000-00001C010000}"/>
    <cellStyle name="Normal 10 3 3 3 2 5" xfId="3203" xr:uid="{00000000-0005-0000-0000-00001D010000}"/>
    <cellStyle name="Normal 10 3 3 3 3" xfId="505" xr:uid="{00000000-0005-0000-0000-00001E010000}"/>
    <cellStyle name="Normal 10 3 3 3 3 2" xfId="1296" xr:uid="{00000000-0005-0000-0000-00001F010000}"/>
    <cellStyle name="Normal 10 3 3 3 3 2 2" xfId="3204" xr:uid="{00000000-0005-0000-0000-000020010000}"/>
    <cellStyle name="Normal 10 3 3 3 3 2 3" xfId="3205" xr:uid="{00000000-0005-0000-0000-000021010000}"/>
    <cellStyle name="Normal 10 3 3 3 3 3" xfId="1295" xr:uid="{00000000-0005-0000-0000-000022010000}"/>
    <cellStyle name="Normal 10 3 3 3 3 4" xfId="3206" xr:uid="{00000000-0005-0000-0000-000023010000}"/>
    <cellStyle name="Normal 10 3 3 3 4" xfId="976" xr:uid="{00000000-0005-0000-0000-000024010000}"/>
    <cellStyle name="Normal 10 3 3 3 4 2" xfId="1297" xr:uid="{00000000-0005-0000-0000-000025010000}"/>
    <cellStyle name="Normal 10 3 3 3 4 3" xfId="3207" xr:uid="{00000000-0005-0000-0000-000026010000}"/>
    <cellStyle name="Normal 10 3 3 3 5" xfId="1298" xr:uid="{00000000-0005-0000-0000-000027010000}"/>
    <cellStyle name="Normal 10 3 3 3 5 2" xfId="3208" xr:uid="{00000000-0005-0000-0000-000028010000}"/>
    <cellStyle name="Normal 10 3 3 3 5 3" xfId="3209" xr:uid="{00000000-0005-0000-0000-000029010000}"/>
    <cellStyle name="Normal 10 3 3 3 6" xfId="1291" xr:uid="{00000000-0005-0000-0000-00002A010000}"/>
    <cellStyle name="Normal 10 3 3 3 7" xfId="3210" xr:uid="{00000000-0005-0000-0000-00002B010000}"/>
    <cellStyle name="Normal 10 3 3 4" xfId="407" xr:uid="{00000000-0005-0000-0000-00002C010000}"/>
    <cellStyle name="Normal 10 3 3 4 2" xfId="1300" xr:uid="{00000000-0005-0000-0000-00002D010000}"/>
    <cellStyle name="Normal 10 3 3 4 2 2" xfId="3211" xr:uid="{00000000-0005-0000-0000-00002E010000}"/>
    <cellStyle name="Normal 10 3 3 4 2 3" xfId="3212" xr:uid="{00000000-0005-0000-0000-00002F010000}"/>
    <cellStyle name="Normal 10 3 3 4 3" xfId="1299" xr:uid="{00000000-0005-0000-0000-000030010000}"/>
    <cellStyle name="Normal 10 3 3 4 4" xfId="3213" xr:uid="{00000000-0005-0000-0000-000031010000}"/>
    <cellStyle name="Normal 10 3 3 5" xfId="878" xr:uid="{00000000-0005-0000-0000-000032010000}"/>
    <cellStyle name="Normal 10 3 3 5 2" xfId="1301" xr:uid="{00000000-0005-0000-0000-000033010000}"/>
    <cellStyle name="Normal 10 3 3 5 3" xfId="3214" xr:uid="{00000000-0005-0000-0000-000034010000}"/>
    <cellStyle name="Normal 10 3 3 6" xfId="1302" xr:uid="{00000000-0005-0000-0000-000035010000}"/>
    <cellStyle name="Normal 10 3 3 6 2" xfId="3215" xr:uid="{00000000-0005-0000-0000-000036010000}"/>
    <cellStyle name="Normal 10 3 3 6 3" xfId="3216" xr:uid="{00000000-0005-0000-0000-000037010000}"/>
    <cellStyle name="Normal 10 3 3 7" xfId="1287" xr:uid="{00000000-0005-0000-0000-000038010000}"/>
    <cellStyle name="Normal 10 3 3 8" xfId="3217" xr:uid="{00000000-0005-0000-0000-000039010000}"/>
    <cellStyle name="Normal 10 3 4" xfId="574" xr:uid="{00000000-0005-0000-0000-00003A010000}"/>
    <cellStyle name="Normal 10 3 4 2" xfId="1044" xr:uid="{00000000-0005-0000-0000-00003B010000}"/>
    <cellStyle name="Normal 10 3 4 2 2" xfId="1304" xr:uid="{00000000-0005-0000-0000-00003C010000}"/>
    <cellStyle name="Normal 10 3 4 2 3" xfId="3218" xr:uid="{00000000-0005-0000-0000-00003D010000}"/>
    <cellStyle name="Normal 10 3 4 3" xfId="1305" xr:uid="{00000000-0005-0000-0000-00003E010000}"/>
    <cellStyle name="Normal 10 3 4 3 2" xfId="3219" xr:uid="{00000000-0005-0000-0000-00003F010000}"/>
    <cellStyle name="Normal 10 3 4 3 3" xfId="3220" xr:uid="{00000000-0005-0000-0000-000040010000}"/>
    <cellStyle name="Normal 10 3 4 4" xfId="1303" xr:uid="{00000000-0005-0000-0000-000041010000}"/>
    <cellStyle name="Normal 10 3 4 5" xfId="3221" xr:uid="{00000000-0005-0000-0000-000042010000}"/>
    <cellStyle name="Normal 10 3 5" xfId="338" xr:uid="{00000000-0005-0000-0000-000043010000}"/>
    <cellStyle name="Normal 10 3 5 2" xfId="1307" xr:uid="{00000000-0005-0000-0000-000044010000}"/>
    <cellStyle name="Normal 10 3 5 2 2" xfId="3222" xr:uid="{00000000-0005-0000-0000-000045010000}"/>
    <cellStyle name="Normal 10 3 5 2 3" xfId="3223" xr:uid="{00000000-0005-0000-0000-000046010000}"/>
    <cellStyle name="Normal 10 3 5 3" xfId="1306" xr:uid="{00000000-0005-0000-0000-000047010000}"/>
    <cellStyle name="Normal 10 3 5 4" xfId="3224" xr:uid="{00000000-0005-0000-0000-000048010000}"/>
    <cellStyle name="Normal 10 3 6" xfId="809" xr:uid="{00000000-0005-0000-0000-000049010000}"/>
    <cellStyle name="Normal 10 3 6 2" xfId="1308" xr:uid="{00000000-0005-0000-0000-00004A010000}"/>
    <cellStyle name="Normal 10 3 6 3" xfId="3225" xr:uid="{00000000-0005-0000-0000-00004B010000}"/>
    <cellStyle name="Normal 10 3 7" xfId="1309" xr:uid="{00000000-0005-0000-0000-00004C010000}"/>
    <cellStyle name="Normal 10 3 7 2" xfId="3226" xr:uid="{00000000-0005-0000-0000-00004D010000}"/>
    <cellStyle name="Normal 10 3 7 3" xfId="3227" xr:uid="{00000000-0005-0000-0000-00004E010000}"/>
    <cellStyle name="Normal 10 3 8" xfId="1278" xr:uid="{00000000-0005-0000-0000-00004F010000}"/>
    <cellStyle name="Normal 10 3 9" xfId="3228" xr:uid="{00000000-0005-0000-0000-000050010000}"/>
    <cellStyle name="Normal 10 4" xfId="100" xr:uid="{00000000-0005-0000-0000-000051010000}"/>
    <cellStyle name="Normal 10 4 2" xfId="171" xr:uid="{00000000-0005-0000-0000-000052010000}"/>
    <cellStyle name="Normal 10 4 2 2" xfId="646" xr:uid="{00000000-0005-0000-0000-000053010000}"/>
    <cellStyle name="Normal 10 4 2 2 2" xfId="1116" xr:uid="{00000000-0005-0000-0000-000054010000}"/>
    <cellStyle name="Normal 10 4 2 2 2 2" xfId="1313" xr:uid="{00000000-0005-0000-0000-000055010000}"/>
    <cellStyle name="Normal 10 4 2 2 2 3" xfId="3229" xr:uid="{00000000-0005-0000-0000-000056010000}"/>
    <cellStyle name="Normal 10 4 2 2 3" xfId="1314" xr:uid="{00000000-0005-0000-0000-000057010000}"/>
    <cellStyle name="Normal 10 4 2 2 3 2" xfId="3230" xr:uid="{00000000-0005-0000-0000-000058010000}"/>
    <cellStyle name="Normal 10 4 2 2 3 3" xfId="3231" xr:uid="{00000000-0005-0000-0000-000059010000}"/>
    <cellStyle name="Normal 10 4 2 2 4" xfId="1312" xr:uid="{00000000-0005-0000-0000-00005A010000}"/>
    <cellStyle name="Normal 10 4 2 2 5" xfId="3232" xr:uid="{00000000-0005-0000-0000-00005B010000}"/>
    <cellStyle name="Normal 10 4 2 3" xfId="410" xr:uid="{00000000-0005-0000-0000-00005C010000}"/>
    <cellStyle name="Normal 10 4 2 3 2" xfId="1316" xr:uid="{00000000-0005-0000-0000-00005D010000}"/>
    <cellStyle name="Normal 10 4 2 3 2 2" xfId="3233" xr:uid="{00000000-0005-0000-0000-00005E010000}"/>
    <cellStyle name="Normal 10 4 2 3 2 3" xfId="3234" xr:uid="{00000000-0005-0000-0000-00005F010000}"/>
    <cellStyle name="Normal 10 4 2 3 3" xfId="1315" xr:uid="{00000000-0005-0000-0000-000060010000}"/>
    <cellStyle name="Normal 10 4 2 3 4" xfId="3235" xr:uid="{00000000-0005-0000-0000-000061010000}"/>
    <cellStyle name="Normal 10 4 2 4" xfId="881" xr:uid="{00000000-0005-0000-0000-000062010000}"/>
    <cellStyle name="Normal 10 4 2 4 2" xfId="1317" xr:uid="{00000000-0005-0000-0000-000063010000}"/>
    <cellStyle name="Normal 10 4 2 4 3" xfId="3236" xr:uid="{00000000-0005-0000-0000-000064010000}"/>
    <cellStyle name="Normal 10 4 2 5" xfId="1318" xr:uid="{00000000-0005-0000-0000-000065010000}"/>
    <cellStyle name="Normal 10 4 2 5 2" xfId="3237" xr:uid="{00000000-0005-0000-0000-000066010000}"/>
    <cellStyle name="Normal 10 4 2 5 3" xfId="3238" xr:uid="{00000000-0005-0000-0000-000067010000}"/>
    <cellStyle name="Normal 10 4 2 6" xfId="1311" xr:uid="{00000000-0005-0000-0000-000068010000}"/>
    <cellStyle name="Normal 10 4 2 7" xfId="3239" xr:uid="{00000000-0005-0000-0000-000069010000}"/>
    <cellStyle name="Normal 10 4 3" xfId="169" xr:uid="{00000000-0005-0000-0000-00006A010000}"/>
    <cellStyle name="Normal 10 4 3 2" xfId="644" xr:uid="{00000000-0005-0000-0000-00006B010000}"/>
    <cellStyle name="Normal 10 4 3 2 2" xfId="1114" xr:uid="{00000000-0005-0000-0000-00006C010000}"/>
    <cellStyle name="Normal 10 4 3 2 2 2" xfId="1321" xr:uid="{00000000-0005-0000-0000-00006D010000}"/>
    <cellStyle name="Normal 10 4 3 2 2 3" xfId="3240" xr:uid="{00000000-0005-0000-0000-00006E010000}"/>
    <cellStyle name="Normal 10 4 3 2 3" xfId="1322" xr:uid="{00000000-0005-0000-0000-00006F010000}"/>
    <cellStyle name="Normal 10 4 3 2 3 2" xfId="3241" xr:uid="{00000000-0005-0000-0000-000070010000}"/>
    <cellStyle name="Normal 10 4 3 2 3 3" xfId="3242" xr:uid="{00000000-0005-0000-0000-000071010000}"/>
    <cellStyle name="Normal 10 4 3 2 4" xfId="1320" xr:uid="{00000000-0005-0000-0000-000072010000}"/>
    <cellStyle name="Normal 10 4 3 2 5" xfId="3243" xr:uid="{00000000-0005-0000-0000-000073010000}"/>
    <cellStyle name="Normal 10 4 3 3" xfId="408" xr:uid="{00000000-0005-0000-0000-000074010000}"/>
    <cellStyle name="Normal 10 4 3 3 2" xfId="1324" xr:uid="{00000000-0005-0000-0000-000075010000}"/>
    <cellStyle name="Normal 10 4 3 3 2 2" xfId="3244" xr:uid="{00000000-0005-0000-0000-000076010000}"/>
    <cellStyle name="Normal 10 4 3 3 2 3" xfId="3245" xr:uid="{00000000-0005-0000-0000-000077010000}"/>
    <cellStyle name="Normal 10 4 3 3 3" xfId="1323" xr:uid="{00000000-0005-0000-0000-000078010000}"/>
    <cellStyle name="Normal 10 4 3 3 4" xfId="3246" xr:uid="{00000000-0005-0000-0000-000079010000}"/>
    <cellStyle name="Normal 10 4 3 4" xfId="879" xr:uid="{00000000-0005-0000-0000-00007A010000}"/>
    <cellStyle name="Normal 10 4 3 4 2" xfId="1325" xr:uid="{00000000-0005-0000-0000-00007B010000}"/>
    <cellStyle name="Normal 10 4 3 4 3" xfId="3247" xr:uid="{00000000-0005-0000-0000-00007C010000}"/>
    <cellStyle name="Normal 10 4 3 5" xfId="1326" xr:uid="{00000000-0005-0000-0000-00007D010000}"/>
    <cellStyle name="Normal 10 4 3 5 2" xfId="3248" xr:uid="{00000000-0005-0000-0000-00007E010000}"/>
    <cellStyle name="Normal 10 4 3 5 3" xfId="3249" xr:uid="{00000000-0005-0000-0000-00007F010000}"/>
    <cellStyle name="Normal 10 4 3 6" xfId="1319" xr:uid="{00000000-0005-0000-0000-000080010000}"/>
    <cellStyle name="Normal 10 4 3 7" xfId="3250" xr:uid="{00000000-0005-0000-0000-000081010000}"/>
    <cellStyle name="Normal 10 4 4" xfId="575" xr:uid="{00000000-0005-0000-0000-000082010000}"/>
    <cellStyle name="Normal 10 4 4 2" xfId="1045" xr:uid="{00000000-0005-0000-0000-000083010000}"/>
    <cellStyle name="Normal 10 4 4 2 2" xfId="1328" xr:uid="{00000000-0005-0000-0000-000084010000}"/>
    <cellStyle name="Normal 10 4 4 2 3" xfId="3251" xr:uid="{00000000-0005-0000-0000-000085010000}"/>
    <cellStyle name="Normal 10 4 4 3" xfId="1329" xr:uid="{00000000-0005-0000-0000-000086010000}"/>
    <cellStyle name="Normal 10 4 4 3 2" xfId="3252" xr:uid="{00000000-0005-0000-0000-000087010000}"/>
    <cellStyle name="Normal 10 4 4 3 3" xfId="3253" xr:uid="{00000000-0005-0000-0000-000088010000}"/>
    <cellStyle name="Normal 10 4 4 4" xfId="1327" xr:uid="{00000000-0005-0000-0000-000089010000}"/>
    <cellStyle name="Normal 10 4 4 5" xfId="3254" xr:uid="{00000000-0005-0000-0000-00008A010000}"/>
    <cellStyle name="Normal 10 4 5" xfId="339" xr:uid="{00000000-0005-0000-0000-00008B010000}"/>
    <cellStyle name="Normal 10 4 5 2" xfId="1331" xr:uid="{00000000-0005-0000-0000-00008C010000}"/>
    <cellStyle name="Normal 10 4 5 2 2" xfId="3255" xr:uid="{00000000-0005-0000-0000-00008D010000}"/>
    <cellStyle name="Normal 10 4 5 2 3" xfId="3256" xr:uid="{00000000-0005-0000-0000-00008E010000}"/>
    <cellStyle name="Normal 10 4 5 3" xfId="1330" xr:uid="{00000000-0005-0000-0000-00008F010000}"/>
    <cellStyle name="Normal 10 4 5 4" xfId="3257" xr:uid="{00000000-0005-0000-0000-000090010000}"/>
    <cellStyle name="Normal 10 4 6" xfId="810" xr:uid="{00000000-0005-0000-0000-000091010000}"/>
    <cellStyle name="Normal 10 4 6 2" xfId="1332" xr:uid="{00000000-0005-0000-0000-000092010000}"/>
    <cellStyle name="Normal 10 4 6 3" xfId="3258" xr:uid="{00000000-0005-0000-0000-000093010000}"/>
    <cellStyle name="Normal 10 4 7" xfId="1333" xr:uid="{00000000-0005-0000-0000-000094010000}"/>
    <cellStyle name="Normal 10 4 7 2" xfId="3259" xr:uid="{00000000-0005-0000-0000-000095010000}"/>
    <cellStyle name="Normal 10 4 7 3" xfId="3260" xr:uid="{00000000-0005-0000-0000-000096010000}"/>
    <cellStyle name="Normal 10 4 8" xfId="1310" xr:uid="{00000000-0005-0000-0000-000097010000}"/>
    <cellStyle name="Normal 10 4 9" xfId="3261" xr:uid="{00000000-0005-0000-0000-000098010000}"/>
    <cellStyle name="Normal 10 5" xfId="174" xr:uid="{00000000-0005-0000-0000-000099010000}"/>
    <cellStyle name="Normal 10 5 2" xfId="649" xr:uid="{00000000-0005-0000-0000-00009A010000}"/>
    <cellStyle name="Normal 10 5 2 2" xfId="1119" xr:uid="{00000000-0005-0000-0000-00009B010000}"/>
    <cellStyle name="Normal 10 5 2 2 2" xfId="1336" xr:uid="{00000000-0005-0000-0000-00009C010000}"/>
    <cellStyle name="Normal 10 5 2 2 3" xfId="3262" xr:uid="{00000000-0005-0000-0000-00009D010000}"/>
    <cellStyle name="Normal 10 5 2 3" xfId="1337" xr:uid="{00000000-0005-0000-0000-00009E010000}"/>
    <cellStyle name="Normal 10 5 2 3 2" xfId="3263" xr:uid="{00000000-0005-0000-0000-00009F010000}"/>
    <cellStyle name="Normal 10 5 2 3 3" xfId="3264" xr:uid="{00000000-0005-0000-0000-0000A0010000}"/>
    <cellStyle name="Normal 10 5 2 4" xfId="1335" xr:uid="{00000000-0005-0000-0000-0000A1010000}"/>
    <cellStyle name="Normal 10 5 2 5" xfId="3265" xr:uid="{00000000-0005-0000-0000-0000A2010000}"/>
    <cellStyle name="Normal 10 5 3" xfId="413" xr:uid="{00000000-0005-0000-0000-0000A3010000}"/>
    <cellStyle name="Normal 10 5 3 2" xfId="1339" xr:uid="{00000000-0005-0000-0000-0000A4010000}"/>
    <cellStyle name="Normal 10 5 3 2 2" xfId="3266" xr:uid="{00000000-0005-0000-0000-0000A5010000}"/>
    <cellStyle name="Normal 10 5 3 2 3" xfId="3267" xr:uid="{00000000-0005-0000-0000-0000A6010000}"/>
    <cellStyle name="Normal 10 5 3 3" xfId="1338" xr:uid="{00000000-0005-0000-0000-0000A7010000}"/>
    <cellStyle name="Normal 10 5 3 4" xfId="3268" xr:uid="{00000000-0005-0000-0000-0000A8010000}"/>
    <cellStyle name="Normal 10 5 4" xfId="884" xr:uid="{00000000-0005-0000-0000-0000A9010000}"/>
    <cellStyle name="Normal 10 5 4 2" xfId="1340" xr:uid="{00000000-0005-0000-0000-0000AA010000}"/>
    <cellStyle name="Normal 10 5 4 3" xfId="3269" xr:uid="{00000000-0005-0000-0000-0000AB010000}"/>
    <cellStyle name="Normal 10 5 5" xfId="1341" xr:uid="{00000000-0005-0000-0000-0000AC010000}"/>
    <cellStyle name="Normal 10 5 5 2" xfId="3270" xr:uid="{00000000-0005-0000-0000-0000AD010000}"/>
    <cellStyle name="Normal 10 5 5 3" xfId="3271" xr:uid="{00000000-0005-0000-0000-0000AE010000}"/>
    <cellStyle name="Normal 10 5 6" xfId="1334" xr:uid="{00000000-0005-0000-0000-0000AF010000}"/>
    <cellStyle name="Normal 10 5 7" xfId="3272" xr:uid="{00000000-0005-0000-0000-0000B0010000}"/>
    <cellStyle name="Normal 10 6" xfId="125" xr:uid="{00000000-0005-0000-0000-0000B1010000}"/>
    <cellStyle name="Normal 10 6 2" xfId="600" xr:uid="{00000000-0005-0000-0000-0000B2010000}"/>
    <cellStyle name="Normal 10 6 2 2" xfId="1070" xr:uid="{00000000-0005-0000-0000-0000B3010000}"/>
    <cellStyle name="Normal 10 6 2 2 2" xfId="1344" xr:uid="{00000000-0005-0000-0000-0000B4010000}"/>
    <cellStyle name="Normal 10 6 2 2 3" xfId="3273" xr:uid="{00000000-0005-0000-0000-0000B5010000}"/>
    <cellStyle name="Normal 10 6 2 3" xfId="1345" xr:uid="{00000000-0005-0000-0000-0000B6010000}"/>
    <cellStyle name="Normal 10 6 2 3 2" xfId="3274" xr:uid="{00000000-0005-0000-0000-0000B7010000}"/>
    <cellStyle name="Normal 10 6 2 3 3" xfId="3275" xr:uid="{00000000-0005-0000-0000-0000B8010000}"/>
    <cellStyle name="Normal 10 6 2 4" xfId="1343" xr:uid="{00000000-0005-0000-0000-0000B9010000}"/>
    <cellStyle name="Normal 10 6 2 5" xfId="3276" xr:uid="{00000000-0005-0000-0000-0000BA010000}"/>
    <cellStyle name="Normal 10 6 3" xfId="364" xr:uid="{00000000-0005-0000-0000-0000BB010000}"/>
    <cellStyle name="Normal 10 6 3 2" xfId="1347" xr:uid="{00000000-0005-0000-0000-0000BC010000}"/>
    <cellStyle name="Normal 10 6 3 2 2" xfId="3277" xr:uid="{00000000-0005-0000-0000-0000BD010000}"/>
    <cellStyle name="Normal 10 6 3 2 3" xfId="3278" xr:uid="{00000000-0005-0000-0000-0000BE010000}"/>
    <cellStyle name="Normal 10 6 3 3" xfId="1346" xr:uid="{00000000-0005-0000-0000-0000BF010000}"/>
    <cellStyle name="Normal 10 6 3 4" xfId="3279" xr:uid="{00000000-0005-0000-0000-0000C0010000}"/>
    <cellStyle name="Normal 10 6 4" xfId="835" xr:uid="{00000000-0005-0000-0000-0000C1010000}"/>
    <cellStyle name="Normal 10 6 4 2" xfId="1348" xr:uid="{00000000-0005-0000-0000-0000C2010000}"/>
    <cellStyle name="Normal 10 6 4 3" xfId="3280" xr:uid="{00000000-0005-0000-0000-0000C3010000}"/>
    <cellStyle name="Normal 10 6 5" xfId="1349" xr:uid="{00000000-0005-0000-0000-0000C4010000}"/>
    <cellStyle name="Normal 10 6 5 2" xfId="3281" xr:uid="{00000000-0005-0000-0000-0000C5010000}"/>
    <cellStyle name="Normal 10 6 5 3" xfId="3282" xr:uid="{00000000-0005-0000-0000-0000C6010000}"/>
    <cellStyle name="Normal 10 6 6" xfId="1342" xr:uid="{00000000-0005-0000-0000-0000C7010000}"/>
    <cellStyle name="Normal 10 6 7" xfId="3283" xr:uid="{00000000-0005-0000-0000-0000C8010000}"/>
    <cellStyle name="Normal 10 7" xfId="531" xr:uid="{00000000-0005-0000-0000-0000C9010000}"/>
    <cellStyle name="Normal 10 7 2" xfId="1001" xr:uid="{00000000-0005-0000-0000-0000CA010000}"/>
    <cellStyle name="Normal 10 7 2 2" xfId="1351" xr:uid="{00000000-0005-0000-0000-0000CB010000}"/>
    <cellStyle name="Normal 10 7 2 3" xfId="3284" xr:uid="{00000000-0005-0000-0000-0000CC010000}"/>
    <cellStyle name="Normal 10 7 3" xfId="1352" xr:uid="{00000000-0005-0000-0000-0000CD010000}"/>
    <cellStyle name="Normal 10 7 3 2" xfId="3285" xr:uid="{00000000-0005-0000-0000-0000CE010000}"/>
    <cellStyle name="Normal 10 7 3 3" xfId="3286" xr:uid="{00000000-0005-0000-0000-0000CF010000}"/>
    <cellStyle name="Normal 10 7 4" xfId="1350" xr:uid="{00000000-0005-0000-0000-0000D0010000}"/>
    <cellStyle name="Normal 10 7 5" xfId="3287" xr:uid="{00000000-0005-0000-0000-0000D1010000}"/>
    <cellStyle name="Normal 10 8" xfId="295" xr:uid="{00000000-0005-0000-0000-0000D2010000}"/>
    <cellStyle name="Normal 10 8 2" xfId="1354" xr:uid="{00000000-0005-0000-0000-0000D3010000}"/>
    <cellStyle name="Normal 10 8 2 2" xfId="3288" xr:uid="{00000000-0005-0000-0000-0000D4010000}"/>
    <cellStyle name="Normal 10 8 2 3" xfId="3289" xr:uid="{00000000-0005-0000-0000-0000D5010000}"/>
    <cellStyle name="Normal 10 8 3" xfId="1353" xr:uid="{00000000-0005-0000-0000-0000D6010000}"/>
    <cellStyle name="Normal 10 8 4" xfId="3290" xr:uid="{00000000-0005-0000-0000-0000D7010000}"/>
    <cellStyle name="Normal 10 9" xfId="766" xr:uid="{00000000-0005-0000-0000-0000D8010000}"/>
    <cellStyle name="Normal 10 9 2" xfId="1355" xr:uid="{00000000-0005-0000-0000-0000D9010000}"/>
    <cellStyle name="Normal 10 9 3" xfId="3291" xr:uid="{00000000-0005-0000-0000-0000DA010000}"/>
    <cellStyle name="Normal 11" xfId="50" xr:uid="{00000000-0005-0000-0000-0000DB010000}"/>
    <cellStyle name="Normal 12" xfId="80" xr:uid="{00000000-0005-0000-0000-0000DC010000}"/>
    <cellStyle name="Normal 12 12" xfId="506" xr:uid="{00000000-0005-0000-0000-0000DD010000}"/>
    <cellStyle name="Normal 12 2" xfId="155" xr:uid="{00000000-0005-0000-0000-0000DE010000}"/>
    <cellStyle name="Normal 12 2 2" xfId="630" xr:uid="{00000000-0005-0000-0000-0000DF010000}"/>
    <cellStyle name="Normal 12 2 2 2" xfId="1100" xr:uid="{00000000-0005-0000-0000-0000E0010000}"/>
    <cellStyle name="Normal 12 2 2 2 2" xfId="1359" xr:uid="{00000000-0005-0000-0000-0000E1010000}"/>
    <cellStyle name="Normal 12 2 2 2 3" xfId="3292" xr:uid="{00000000-0005-0000-0000-0000E2010000}"/>
    <cellStyle name="Normal 12 2 2 3" xfId="1360" xr:uid="{00000000-0005-0000-0000-0000E3010000}"/>
    <cellStyle name="Normal 12 2 2 3 2" xfId="3293" xr:uid="{00000000-0005-0000-0000-0000E4010000}"/>
    <cellStyle name="Normal 12 2 2 3 3" xfId="3294" xr:uid="{00000000-0005-0000-0000-0000E5010000}"/>
    <cellStyle name="Normal 12 2 2 4" xfId="1358" xr:uid="{00000000-0005-0000-0000-0000E6010000}"/>
    <cellStyle name="Normal 12 2 2 5" xfId="3295" xr:uid="{00000000-0005-0000-0000-0000E7010000}"/>
    <cellStyle name="Normal 12 2 3" xfId="394" xr:uid="{00000000-0005-0000-0000-0000E8010000}"/>
    <cellStyle name="Normal 12 2 3 2" xfId="1362" xr:uid="{00000000-0005-0000-0000-0000E9010000}"/>
    <cellStyle name="Normal 12 2 3 2 2" xfId="3296" xr:uid="{00000000-0005-0000-0000-0000EA010000}"/>
    <cellStyle name="Normal 12 2 3 2 3" xfId="3297" xr:uid="{00000000-0005-0000-0000-0000EB010000}"/>
    <cellStyle name="Normal 12 2 3 3" xfId="1361" xr:uid="{00000000-0005-0000-0000-0000EC010000}"/>
    <cellStyle name="Normal 12 2 3 4" xfId="3298" xr:uid="{00000000-0005-0000-0000-0000ED010000}"/>
    <cellStyle name="Normal 12 2 4" xfId="865" xr:uid="{00000000-0005-0000-0000-0000EE010000}"/>
    <cellStyle name="Normal 12 2 4 2" xfId="1363" xr:uid="{00000000-0005-0000-0000-0000EF010000}"/>
    <cellStyle name="Normal 12 2 4 3" xfId="3299" xr:uid="{00000000-0005-0000-0000-0000F0010000}"/>
    <cellStyle name="Normal 12 2 5" xfId="1364" xr:uid="{00000000-0005-0000-0000-0000F1010000}"/>
    <cellStyle name="Normal 12 2 5 2" xfId="3300" xr:uid="{00000000-0005-0000-0000-0000F2010000}"/>
    <cellStyle name="Normal 12 2 5 3" xfId="3301" xr:uid="{00000000-0005-0000-0000-0000F3010000}"/>
    <cellStyle name="Normal 12 2 6" xfId="1357" xr:uid="{00000000-0005-0000-0000-0000F4010000}"/>
    <cellStyle name="Normal 12 2 7" xfId="3302" xr:uid="{00000000-0005-0000-0000-0000F5010000}"/>
    <cellStyle name="Normal 12 3" xfId="561" xr:uid="{00000000-0005-0000-0000-0000F6010000}"/>
    <cellStyle name="Normal 12 3 2" xfId="1031" xr:uid="{00000000-0005-0000-0000-0000F7010000}"/>
    <cellStyle name="Normal 12 3 2 2" xfId="1366" xr:uid="{00000000-0005-0000-0000-0000F8010000}"/>
    <cellStyle name="Normal 12 3 2 3" xfId="3303" xr:uid="{00000000-0005-0000-0000-0000F9010000}"/>
    <cellStyle name="Normal 12 3 3" xfId="1367" xr:uid="{00000000-0005-0000-0000-0000FA010000}"/>
    <cellStyle name="Normal 12 3 3 2" xfId="3304" xr:uid="{00000000-0005-0000-0000-0000FB010000}"/>
    <cellStyle name="Normal 12 3 3 3" xfId="3305" xr:uid="{00000000-0005-0000-0000-0000FC010000}"/>
    <cellStyle name="Normal 12 3 4" xfId="1365" xr:uid="{00000000-0005-0000-0000-0000FD010000}"/>
    <cellStyle name="Normal 12 3 5" xfId="3306" xr:uid="{00000000-0005-0000-0000-0000FE010000}"/>
    <cellStyle name="Normal 12 4" xfId="325" xr:uid="{00000000-0005-0000-0000-0000FF010000}"/>
    <cellStyle name="Normal 12 4 2" xfId="1369" xr:uid="{00000000-0005-0000-0000-000000020000}"/>
    <cellStyle name="Normal 12 4 2 2" xfId="3307" xr:uid="{00000000-0005-0000-0000-000001020000}"/>
    <cellStyle name="Normal 12 4 2 3" xfId="3308" xr:uid="{00000000-0005-0000-0000-000002020000}"/>
    <cellStyle name="Normal 12 4 3" xfId="1368" xr:uid="{00000000-0005-0000-0000-000003020000}"/>
    <cellStyle name="Normal 12 4 4" xfId="3309" xr:uid="{00000000-0005-0000-0000-000004020000}"/>
    <cellStyle name="Normal 12 5" xfId="796" xr:uid="{00000000-0005-0000-0000-000005020000}"/>
    <cellStyle name="Normal 12 5 2" xfId="1370" xr:uid="{00000000-0005-0000-0000-000006020000}"/>
    <cellStyle name="Normal 12 5 3" xfId="3310" xr:uid="{00000000-0005-0000-0000-000007020000}"/>
    <cellStyle name="Normal 12 6" xfId="1371" xr:uid="{00000000-0005-0000-0000-000008020000}"/>
    <cellStyle name="Normal 12 6 2" xfId="3311" xr:uid="{00000000-0005-0000-0000-000009020000}"/>
    <cellStyle name="Normal 12 6 3" xfId="3312" xr:uid="{00000000-0005-0000-0000-00000A020000}"/>
    <cellStyle name="Normal 12 7" xfId="1356" xr:uid="{00000000-0005-0000-0000-00000B020000}"/>
    <cellStyle name="Normal 12 8" xfId="3313" xr:uid="{00000000-0005-0000-0000-00000C020000}"/>
    <cellStyle name="Normal 13" xfId="268" xr:uid="{00000000-0005-0000-0000-00000D020000}"/>
    <cellStyle name="Normal 14" xfId="270" xr:uid="{00000000-0005-0000-0000-00000E020000}"/>
    <cellStyle name="Normal 14 2" xfId="1373" xr:uid="{00000000-0005-0000-0000-00000F020000}"/>
    <cellStyle name="Normal 14 2 2" xfId="3314" xr:uid="{00000000-0005-0000-0000-000010020000}"/>
    <cellStyle name="Normal 14 2 3" xfId="3315" xr:uid="{00000000-0005-0000-0000-000011020000}"/>
    <cellStyle name="Normal 14 3" xfId="1372" xr:uid="{00000000-0005-0000-0000-000012020000}"/>
    <cellStyle name="Normal 14 4" xfId="3316" xr:uid="{00000000-0005-0000-0000-000013020000}"/>
    <cellStyle name="Normal 15" xfId="1" xr:uid="{00000000-0005-0000-0000-000014020000}"/>
    <cellStyle name="Normal 16" xfId="5692" xr:uid="{00000000-0005-0000-0000-000015020000}"/>
    <cellStyle name="Normal 17" xfId="5710" xr:uid="{00000000-0005-0000-0000-000016020000}"/>
    <cellStyle name="Normal 18" xfId="5712" xr:uid="{00000000-0005-0000-0000-000017020000}"/>
    <cellStyle name="Normal 19" xfId="5715" xr:uid="{00000000-0005-0000-0000-000018020000}"/>
    <cellStyle name="Normal 2" xfId="14" xr:uid="{00000000-0005-0000-0000-000019020000}"/>
    <cellStyle name="Normal 2 10" xfId="101" xr:uid="{00000000-0005-0000-0000-00001A020000}"/>
    <cellStyle name="Normal 2 10 2" xfId="576" xr:uid="{00000000-0005-0000-0000-00001B020000}"/>
    <cellStyle name="Normal 2 10 2 2" xfId="1046" xr:uid="{00000000-0005-0000-0000-00001C020000}"/>
    <cellStyle name="Normal 2 10 2 2 2" xfId="1377" xr:uid="{00000000-0005-0000-0000-00001D020000}"/>
    <cellStyle name="Normal 2 10 2 2 3" xfId="3317" xr:uid="{00000000-0005-0000-0000-00001E020000}"/>
    <cellStyle name="Normal 2 10 2 3" xfId="1378" xr:uid="{00000000-0005-0000-0000-00001F020000}"/>
    <cellStyle name="Normal 2 10 2 3 2" xfId="3318" xr:uid="{00000000-0005-0000-0000-000020020000}"/>
    <cellStyle name="Normal 2 10 2 3 3" xfId="3319" xr:uid="{00000000-0005-0000-0000-000021020000}"/>
    <cellStyle name="Normal 2 10 2 4" xfId="1376" xr:uid="{00000000-0005-0000-0000-000022020000}"/>
    <cellStyle name="Normal 2 10 2 5" xfId="3320" xr:uid="{00000000-0005-0000-0000-000023020000}"/>
    <cellStyle name="Normal 2 10 3" xfId="340" xr:uid="{00000000-0005-0000-0000-000024020000}"/>
    <cellStyle name="Normal 2 10 3 2" xfId="1380" xr:uid="{00000000-0005-0000-0000-000025020000}"/>
    <cellStyle name="Normal 2 10 3 2 2" xfId="3321" xr:uid="{00000000-0005-0000-0000-000026020000}"/>
    <cellStyle name="Normal 2 10 3 2 3" xfId="3322" xr:uid="{00000000-0005-0000-0000-000027020000}"/>
    <cellStyle name="Normal 2 10 3 3" xfId="1379" xr:uid="{00000000-0005-0000-0000-000028020000}"/>
    <cellStyle name="Normal 2 10 3 4" xfId="3323" xr:uid="{00000000-0005-0000-0000-000029020000}"/>
    <cellStyle name="Normal 2 10 4" xfId="811" xr:uid="{00000000-0005-0000-0000-00002A020000}"/>
    <cellStyle name="Normal 2 10 4 2" xfId="1381" xr:uid="{00000000-0005-0000-0000-00002B020000}"/>
    <cellStyle name="Normal 2 10 4 3" xfId="3324" xr:uid="{00000000-0005-0000-0000-00002C020000}"/>
    <cellStyle name="Normal 2 10 5" xfId="1382" xr:uid="{00000000-0005-0000-0000-00002D020000}"/>
    <cellStyle name="Normal 2 10 5 2" xfId="3325" xr:uid="{00000000-0005-0000-0000-00002E020000}"/>
    <cellStyle name="Normal 2 10 5 3" xfId="3326" xr:uid="{00000000-0005-0000-0000-00002F020000}"/>
    <cellStyle name="Normal 2 10 6" xfId="1375" xr:uid="{00000000-0005-0000-0000-000030020000}"/>
    <cellStyle name="Normal 2 10 7" xfId="3327" xr:uid="{00000000-0005-0000-0000-000031020000}"/>
    <cellStyle name="Normal 2 11" xfId="507" xr:uid="{00000000-0005-0000-0000-000032020000}"/>
    <cellStyle name="Normal 2 11 2" xfId="977" xr:uid="{00000000-0005-0000-0000-000033020000}"/>
    <cellStyle name="Normal 2 11 2 2" xfId="1384" xr:uid="{00000000-0005-0000-0000-000034020000}"/>
    <cellStyle name="Normal 2 11 2 3" xfId="3328" xr:uid="{00000000-0005-0000-0000-000035020000}"/>
    <cellStyle name="Normal 2 11 3" xfId="1385" xr:uid="{00000000-0005-0000-0000-000036020000}"/>
    <cellStyle name="Normal 2 11 3 2" xfId="3329" xr:uid="{00000000-0005-0000-0000-000037020000}"/>
    <cellStyle name="Normal 2 11 3 3" xfId="3330" xr:uid="{00000000-0005-0000-0000-000038020000}"/>
    <cellStyle name="Normal 2 11 4" xfId="1383" xr:uid="{00000000-0005-0000-0000-000039020000}"/>
    <cellStyle name="Normal 2 11 5" xfId="3331" xr:uid="{00000000-0005-0000-0000-00003A020000}"/>
    <cellStyle name="Normal 2 12" xfId="271" xr:uid="{00000000-0005-0000-0000-00003B020000}"/>
    <cellStyle name="Normal 2 12 2" xfId="1387" xr:uid="{00000000-0005-0000-0000-00003C020000}"/>
    <cellStyle name="Normal 2 12 2 2" xfId="3332" xr:uid="{00000000-0005-0000-0000-00003D020000}"/>
    <cellStyle name="Normal 2 12 2 3" xfId="3333" xr:uid="{00000000-0005-0000-0000-00003E020000}"/>
    <cellStyle name="Normal 2 12 3" xfId="1386" xr:uid="{00000000-0005-0000-0000-00003F020000}"/>
    <cellStyle name="Normal 2 12 4" xfId="3334" xr:uid="{00000000-0005-0000-0000-000040020000}"/>
    <cellStyle name="Normal 2 13" xfId="742" xr:uid="{00000000-0005-0000-0000-000041020000}"/>
    <cellStyle name="Normal 2 13 2" xfId="1388" xr:uid="{00000000-0005-0000-0000-000042020000}"/>
    <cellStyle name="Normal 2 13 3" xfId="3335" xr:uid="{00000000-0005-0000-0000-000043020000}"/>
    <cellStyle name="Normal 2 14" xfId="1389" xr:uid="{00000000-0005-0000-0000-000044020000}"/>
    <cellStyle name="Normal 2 14 2" xfId="3336" xr:uid="{00000000-0005-0000-0000-000045020000}"/>
    <cellStyle name="Normal 2 14 3" xfId="3337" xr:uid="{00000000-0005-0000-0000-000046020000}"/>
    <cellStyle name="Normal 2 15" xfId="1374" xr:uid="{00000000-0005-0000-0000-000047020000}"/>
    <cellStyle name="Normal 2 16" xfId="3338" xr:uid="{00000000-0005-0000-0000-000048020000}"/>
    <cellStyle name="Normal 2 2" xfId="15" xr:uid="{00000000-0005-0000-0000-000049020000}"/>
    <cellStyle name="Normal 2 2 10" xfId="272" xr:uid="{00000000-0005-0000-0000-00004A020000}"/>
    <cellStyle name="Normal 2 2 10 2" xfId="1392" xr:uid="{00000000-0005-0000-0000-00004B020000}"/>
    <cellStyle name="Normal 2 2 10 2 2" xfId="3339" xr:uid="{00000000-0005-0000-0000-00004C020000}"/>
    <cellStyle name="Normal 2 2 10 2 3" xfId="3340" xr:uid="{00000000-0005-0000-0000-00004D020000}"/>
    <cellStyle name="Normal 2 2 10 3" xfId="1391" xr:uid="{00000000-0005-0000-0000-00004E020000}"/>
    <cellStyle name="Normal 2 2 10 4" xfId="3341" xr:uid="{00000000-0005-0000-0000-00004F020000}"/>
    <cellStyle name="Normal 2 2 11" xfId="743" xr:uid="{00000000-0005-0000-0000-000050020000}"/>
    <cellStyle name="Normal 2 2 11 2" xfId="1393" xr:uid="{00000000-0005-0000-0000-000051020000}"/>
    <cellStyle name="Normal 2 2 11 3" xfId="3342" xr:uid="{00000000-0005-0000-0000-000052020000}"/>
    <cellStyle name="Normal 2 2 12" xfId="1394" xr:uid="{00000000-0005-0000-0000-000053020000}"/>
    <cellStyle name="Normal 2 2 12 2" xfId="3343" xr:uid="{00000000-0005-0000-0000-000054020000}"/>
    <cellStyle name="Normal 2 2 12 3" xfId="3344" xr:uid="{00000000-0005-0000-0000-000055020000}"/>
    <cellStyle name="Normal 2 2 13" xfId="1390" xr:uid="{00000000-0005-0000-0000-000056020000}"/>
    <cellStyle name="Normal 2 2 14" xfId="3345" xr:uid="{00000000-0005-0000-0000-000057020000}"/>
    <cellStyle name="Normal 2 2 2" xfId="16" xr:uid="{00000000-0005-0000-0000-000058020000}"/>
    <cellStyle name="Normal 2 2 2 10" xfId="744" xr:uid="{00000000-0005-0000-0000-000059020000}"/>
    <cellStyle name="Normal 2 2 2 10 2" xfId="1396" xr:uid="{00000000-0005-0000-0000-00005A020000}"/>
    <cellStyle name="Normal 2 2 2 10 3" xfId="3346" xr:uid="{00000000-0005-0000-0000-00005B020000}"/>
    <cellStyle name="Normal 2 2 2 11" xfId="1397" xr:uid="{00000000-0005-0000-0000-00005C020000}"/>
    <cellStyle name="Normal 2 2 2 11 2" xfId="3347" xr:uid="{00000000-0005-0000-0000-00005D020000}"/>
    <cellStyle name="Normal 2 2 2 11 3" xfId="3348" xr:uid="{00000000-0005-0000-0000-00005E020000}"/>
    <cellStyle name="Normal 2 2 2 12" xfId="1395" xr:uid="{00000000-0005-0000-0000-00005F020000}"/>
    <cellStyle name="Normal 2 2 2 13" xfId="3349" xr:uid="{00000000-0005-0000-0000-000060020000}"/>
    <cellStyle name="Normal 2 2 2 2" xfId="17" xr:uid="{00000000-0005-0000-0000-000061020000}"/>
    <cellStyle name="Normal 2 2 2 2 10" xfId="1399" xr:uid="{00000000-0005-0000-0000-000062020000}"/>
    <cellStyle name="Normal 2 2 2 2 10 2" xfId="3350" xr:uid="{00000000-0005-0000-0000-000063020000}"/>
    <cellStyle name="Normal 2 2 2 2 10 3" xfId="3351" xr:uid="{00000000-0005-0000-0000-000064020000}"/>
    <cellStyle name="Normal 2 2 2 2 11" xfId="1398" xr:uid="{00000000-0005-0000-0000-000065020000}"/>
    <cellStyle name="Normal 2 2 2 2 12" xfId="3352" xr:uid="{00000000-0005-0000-0000-000066020000}"/>
    <cellStyle name="Normal 2 2 2 2 2" xfId="38" xr:uid="{00000000-0005-0000-0000-000067020000}"/>
    <cellStyle name="Normal 2 2 2 2 2 10" xfId="1400" xr:uid="{00000000-0005-0000-0000-000068020000}"/>
    <cellStyle name="Normal 2 2 2 2 2 11" xfId="3353" xr:uid="{00000000-0005-0000-0000-000069020000}"/>
    <cellStyle name="Normal 2 2 2 2 2 2" xfId="65" xr:uid="{00000000-0005-0000-0000-00006A020000}"/>
    <cellStyle name="Normal 2 2 2 2 2 2 10" xfId="3354" xr:uid="{00000000-0005-0000-0000-00006B020000}"/>
    <cellStyle name="Normal 2 2 2 2 2 2 2" xfId="175" xr:uid="{00000000-0005-0000-0000-00006C020000}"/>
    <cellStyle name="Normal 2 2 2 2 2 2 2 2" xfId="650" xr:uid="{00000000-0005-0000-0000-00006D020000}"/>
    <cellStyle name="Normal 2 2 2 2 2 2 2 2 2" xfId="1120" xr:uid="{00000000-0005-0000-0000-00006E020000}"/>
    <cellStyle name="Normal 2 2 2 2 2 2 2 2 2 2" xfId="1404" xr:uid="{00000000-0005-0000-0000-00006F020000}"/>
    <cellStyle name="Normal 2 2 2 2 2 2 2 2 2 3" xfId="3355" xr:uid="{00000000-0005-0000-0000-000070020000}"/>
    <cellStyle name="Normal 2 2 2 2 2 2 2 2 3" xfId="1405" xr:uid="{00000000-0005-0000-0000-000071020000}"/>
    <cellStyle name="Normal 2 2 2 2 2 2 2 2 3 2" xfId="3356" xr:uid="{00000000-0005-0000-0000-000072020000}"/>
    <cellStyle name="Normal 2 2 2 2 2 2 2 2 3 3" xfId="3357" xr:uid="{00000000-0005-0000-0000-000073020000}"/>
    <cellStyle name="Normal 2 2 2 2 2 2 2 2 4" xfId="1403" xr:uid="{00000000-0005-0000-0000-000074020000}"/>
    <cellStyle name="Normal 2 2 2 2 2 2 2 2 5" xfId="3358" xr:uid="{00000000-0005-0000-0000-000075020000}"/>
    <cellStyle name="Normal 2 2 2 2 2 2 2 3" xfId="414" xr:uid="{00000000-0005-0000-0000-000076020000}"/>
    <cellStyle name="Normal 2 2 2 2 2 2 2 3 2" xfId="1407" xr:uid="{00000000-0005-0000-0000-000077020000}"/>
    <cellStyle name="Normal 2 2 2 2 2 2 2 3 2 2" xfId="3359" xr:uid="{00000000-0005-0000-0000-000078020000}"/>
    <cellStyle name="Normal 2 2 2 2 2 2 2 3 2 3" xfId="3360" xr:uid="{00000000-0005-0000-0000-000079020000}"/>
    <cellStyle name="Normal 2 2 2 2 2 2 2 3 3" xfId="1406" xr:uid="{00000000-0005-0000-0000-00007A020000}"/>
    <cellStyle name="Normal 2 2 2 2 2 2 2 3 4" xfId="3361" xr:uid="{00000000-0005-0000-0000-00007B020000}"/>
    <cellStyle name="Normal 2 2 2 2 2 2 2 4" xfId="885" xr:uid="{00000000-0005-0000-0000-00007C020000}"/>
    <cellStyle name="Normal 2 2 2 2 2 2 2 4 2" xfId="1408" xr:uid="{00000000-0005-0000-0000-00007D020000}"/>
    <cellStyle name="Normal 2 2 2 2 2 2 2 4 3" xfId="3362" xr:uid="{00000000-0005-0000-0000-00007E020000}"/>
    <cellStyle name="Normal 2 2 2 2 2 2 2 5" xfId="1409" xr:uid="{00000000-0005-0000-0000-00007F020000}"/>
    <cellStyle name="Normal 2 2 2 2 2 2 2 5 2" xfId="3363" xr:uid="{00000000-0005-0000-0000-000080020000}"/>
    <cellStyle name="Normal 2 2 2 2 2 2 2 5 3" xfId="3364" xr:uid="{00000000-0005-0000-0000-000081020000}"/>
    <cellStyle name="Normal 2 2 2 2 2 2 2 6" xfId="1402" xr:uid="{00000000-0005-0000-0000-000082020000}"/>
    <cellStyle name="Normal 2 2 2 2 2 2 2 7" xfId="3365" xr:uid="{00000000-0005-0000-0000-000083020000}"/>
    <cellStyle name="Normal 2 2 2 2 2 2 3" xfId="176" xr:uid="{00000000-0005-0000-0000-000084020000}"/>
    <cellStyle name="Normal 2 2 2 2 2 2 3 2" xfId="651" xr:uid="{00000000-0005-0000-0000-000085020000}"/>
    <cellStyle name="Normal 2 2 2 2 2 2 3 2 2" xfId="1121" xr:uid="{00000000-0005-0000-0000-000086020000}"/>
    <cellStyle name="Normal 2 2 2 2 2 2 3 2 2 2" xfId="1412" xr:uid="{00000000-0005-0000-0000-000087020000}"/>
    <cellStyle name="Normal 2 2 2 2 2 2 3 2 2 3" xfId="3366" xr:uid="{00000000-0005-0000-0000-000088020000}"/>
    <cellStyle name="Normal 2 2 2 2 2 2 3 2 3" xfId="1413" xr:uid="{00000000-0005-0000-0000-000089020000}"/>
    <cellStyle name="Normal 2 2 2 2 2 2 3 2 3 2" xfId="3367" xr:uid="{00000000-0005-0000-0000-00008A020000}"/>
    <cellStyle name="Normal 2 2 2 2 2 2 3 2 3 3" xfId="3368" xr:uid="{00000000-0005-0000-0000-00008B020000}"/>
    <cellStyle name="Normal 2 2 2 2 2 2 3 2 4" xfId="1411" xr:uid="{00000000-0005-0000-0000-00008C020000}"/>
    <cellStyle name="Normal 2 2 2 2 2 2 3 2 5" xfId="3369" xr:uid="{00000000-0005-0000-0000-00008D020000}"/>
    <cellStyle name="Normal 2 2 2 2 2 2 3 3" xfId="415" xr:uid="{00000000-0005-0000-0000-00008E020000}"/>
    <cellStyle name="Normal 2 2 2 2 2 2 3 3 2" xfId="1415" xr:uid="{00000000-0005-0000-0000-00008F020000}"/>
    <cellStyle name="Normal 2 2 2 2 2 2 3 3 2 2" xfId="3370" xr:uid="{00000000-0005-0000-0000-000090020000}"/>
    <cellStyle name="Normal 2 2 2 2 2 2 3 3 2 3" xfId="3371" xr:uid="{00000000-0005-0000-0000-000091020000}"/>
    <cellStyle name="Normal 2 2 2 2 2 2 3 3 3" xfId="1414" xr:uid="{00000000-0005-0000-0000-000092020000}"/>
    <cellStyle name="Normal 2 2 2 2 2 2 3 3 4" xfId="3372" xr:uid="{00000000-0005-0000-0000-000093020000}"/>
    <cellStyle name="Normal 2 2 2 2 2 2 3 4" xfId="886" xr:uid="{00000000-0005-0000-0000-000094020000}"/>
    <cellStyle name="Normal 2 2 2 2 2 2 3 4 2" xfId="1416" xr:uid="{00000000-0005-0000-0000-000095020000}"/>
    <cellStyle name="Normal 2 2 2 2 2 2 3 4 3" xfId="3373" xr:uid="{00000000-0005-0000-0000-000096020000}"/>
    <cellStyle name="Normal 2 2 2 2 2 2 3 5" xfId="1417" xr:uid="{00000000-0005-0000-0000-000097020000}"/>
    <cellStyle name="Normal 2 2 2 2 2 2 3 5 2" xfId="3374" xr:uid="{00000000-0005-0000-0000-000098020000}"/>
    <cellStyle name="Normal 2 2 2 2 2 2 3 5 3" xfId="3375" xr:uid="{00000000-0005-0000-0000-000099020000}"/>
    <cellStyle name="Normal 2 2 2 2 2 2 3 6" xfId="1410" xr:uid="{00000000-0005-0000-0000-00009A020000}"/>
    <cellStyle name="Normal 2 2 2 2 2 2 3 7" xfId="3376" xr:uid="{00000000-0005-0000-0000-00009B020000}"/>
    <cellStyle name="Normal 2 2 2 2 2 2 4" xfId="140" xr:uid="{00000000-0005-0000-0000-00009C020000}"/>
    <cellStyle name="Normal 2 2 2 2 2 2 4 2" xfId="615" xr:uid="{00000000-0005-0000-0000-00009D020000}"/>
    <cellStyle name="Normal 2 2 2 2 2 2 4 2 2" xfId="1085" xr:uid="{00000000-0005-0000-0000-00009E020000}"/>
    <cellStyle name="Normal 2 2 2 2 2 2 4 2 2 2" xfId="1420" xr:uid="{00000000-0005-0000-0000-00009F020000}"/>
    <cellStyle name="Normal 2 2 2 2 2 2 4 2 2 3" xfId="3377" xr:uid="{00000000-0005-0000-0000-0000A0020000}"/>
    <cellStyle name="Normal 2 2 2 2 2 2 4 2 3" xfId="1421" xr:uid="{00000000-0005-0000-0000-0000A1020000}"/>
    <cellStyle name="Normal 2 2 2 2 2 2 4 2 3 2" xfId="3378" xr:uid="{00000000-0005-0000-0000-0000A2020000}"/>
    <cellStyle name="Normal 2 2 2 2 2 2 4 2 3 3" xfId="3379" xr:uid="{00000000-0005-0000-0000-0000A3020000}"/>
    <cellStyle name="Normal 2 2 2 2 2 2 4 2 4" xfId="1419" xr:uid="{00000000-0005-0000-0000-0000A4020000}"/>
    <cellStyle name="Normal 2 2 2 2 2 2 4 2 5" xfId="3380" xr:uid="{00000000-0005-0000-0000-0000A5020000}"/>
    <cellStyle name="Normal 2 2 2 2 2 2 4 3" xfId="379" xr:uid="{00000000-0005-0000-0000-0000A6020000}"/>
    <cellStyle name="Normal 2 2 2 2 2 2 4 3 2" xfId="1423" xr:uid="{00000000-0005-0000-0000-0000A7020000}"/>
    <cellStyle name="Normal 2 2 2 2 2 2 4 3 2 2" xfId="3381" xr:uid="{00000000-0005-0000-0000-0000A8020000}"/>
    <cellStyle name="Normal 2 2 2 2 2 2 4 3 2 3" xfId="3382" xr:uid="{00000000-0005-0000-0000-0000A9020000}"/>
    <cellStyle name="Normal 2 2 2 2 2 2 4 3 3" xfId="1422" xr:uid="{00000000-0005-0000-0000-0000AA020000}"/>
    <cellStyle name="Normal 2 2 2 2 2 2 4 3 4" xfId="3383" xr:uid="{00000000-0005-0000-0000-0000AB020000}"/>
    <cellStyle name="Normal 2 2 2 2 2 2 4 4" xfId="850" xr:uid="{00000000-0005-0000-0000-0000AC020000}"/>
    <cellStyle name="Normal 2 2 2 2 2 2 4 4 2" xfId="1424" xr:uid="{00000000-0005-0000-0000-0000AD020000}"/>
    <cellStyle name="Normal 2 2 2 2 2 2 4 4 3" xfId="3384" xr:uid="{00000000-0005-0000-0000-0000AE020000}"/>
    <cellStyle name="Normal 2 2 2 2 2 2 4 5" xfId="1425" xr:uid="{00000000-0005-0000-0000-0000AF020000}"/>
    <cellStyle name="Normal 2 2 2 2 2 2 4 5 2" xfId="3385" xr:uid="{00000000-0005-0000-0000-0000B0020000}"/>
    <cellStyle name="Normal 2 2 2 2 2 2 4 5 3" xfId="3386" xr:uid="{00000000-0005-0000-0000-0000B1020000}"/>
    <cellStyle name="Normal 2 2 2 2 2 2 4 6" xfId="1418" xr:uid="{00000000-0005-0000-0000-0000B2020000}"/>
    <cellStyle name="Normal 2 2 2 2 2 2 4 7" xfId="3387" xr:uid="{00000000-0005-0000-0000-0000B3020000}"/>
    <cellStyle name="Normal 2 2 2 2 2 2 5" xfId="546" xr:uid="{00000000-0005-0000-0000-0000B4020000}"/>
    <cellStyle name="Normal 2 2 2 2 2 2 5 2" xfId="1016" xr:uid="{00000000-0005-0000-0000-0000B5020000}"/>
    <cellStyle name="Normal 2 2 2 2 2 2 5 2 2" xfId="1427" xr:uid="{00000000-0005-0000-0000-0000B6020000}"/>
    <cellStyle name="Normal 2 2 2 2 2 2 5 2 3" xfId="3388" xr:uid="{00000000-0005-0000-0000-0000B7020000}"/>
    <cellStyle name="Normal 2 2 2 2 2 2 5 3" xfId="1428" xr:uid="{00000000-0005-0000-0000-0000B8020000}"/>
    <cellStyle name="Normal 2 2 2 2 2 2 5 3 2" xfId="3389" xr:uid="{00000000-0005-0000-0000-0000B9020000}"/>
    <cellStyle name="Normal 2 2 2 2 2 2 5 3 3" xfId="3390" xr:uid="{00000000-0005-0000-0000-0000BA020000}"/>
    <cellStyle name="Normal 2 2 2 2 2 2 5 4" xfId="1426" xr:uid="{00000000-0005-0000-0000-0000BB020000}"/>
    <cellStyle name="Normal 2 2 2 2 2 2 5 5" xfId="3391" xr:uid="{00000000-0005-0000-0000-0000BC020000}"/>
    <cellStyle name="Normal 2 2 2 2 2 2 6" xfId="310" xr:uid="{00000000-0005-0000-0000-0000BD020000}"/>
    <cellStyle name="Normal 2 2 2 2 2 2 6 2" xfId="1430" xr:uid="{00000000-0005-0000-0000-0000BE020000}"/>
    <cellStyle name="Normal 2 2 2 2 2 2 6 2 2" xfId="3392" xr:uid="{00000000-0005-0000-0000-0000BF020000}"/>
    <cellStyle name="Normal 2 2 2 2 2 2 6 2 3" xfId="3393" xr:uid="{00000000-0005-0000-0000-0000C0020000}"/>
    <cellStyle name="Normal 2 2 2 2 2 2 6 3" xfId="1429" xr:uid="{00000000-0005-0000-0000-0000C1020000}"/>
    <cellStyle name="Normal 2 2 2 2 2 2 6 4" xfId="3394" xr:uid="{00000000-0005-0000-0000-0000C2020000}"/>
    <cellStyle name="Normal 2 2 2 2 2 2 7" xfId="781" xr:uid="{00000000-0005-0000-0000-0000C3020000}"/>
    <cellStyle name="Normal 2 2 2 2 2 2 7 2" xfId="1431" xr:uid="{00000000-0005-0000-0000-0000C4020000}"/>
    <cellStyle name="Normal 2 2 2 2 2 2 7 3" xfId="3395" xr:uid="{00000000-0005-0000-0000-0000C5020000}"/>
    <cellStyle name="Normal 2 2 2 2 2 2 8" xfId="1432" xr:uid="{00000000-0005-0000-0000-0000C6020000}"/>
    <cellStyle name="Normal 2 2 2 2 2 2 8 2" xfId="3396" xr:uid="{00000000-0005-0000-0000-0000C7020000}"/>
    <cellStyle name="Normal 2 2 2 2 2 2 8 3" xfId="3397" xr:uid="{00000000-0005-0000-0000-0000C8020000}"/>
    <cellStyle name="Normal 2 2 2 2 2 2 9" xfId="1401" xr:uid="{00000000-0005-0000-0000-0000C9020000}"/>
    <cellStyle name="Normal 2 2 2 2 2 3" xfId="177" xr:uid="{00000000-0005-0000-0000-0000CA020000}"/>
    <cellStyle name="Normal 2 2 2 2 2 3 2" xfId="652" xr:uid="{00000000-0005-0000-0000-0000CB020000}"/>
    <cellStyle name="Normal 2 2 2 2 2 3 2 2" xfId="1122" xr:uid="{00000000-0005-0000-0000-0000CC020000}"/>
    <cellStyle name="Normal 2 2 2 2 2 3 2 2 2" xfId="1435" xr:uid="{00000000-0005-0000-0000-0000CD020000}"/>
    <cellStyle name="Normal 2 2 2 2 2 3 2 2 3" xfId="3398" xr:uid="{00000000-0005-0000-0000-0000CE020000}"/>
    <cellStyle name="Normal 2 2 2 2 2 3 2 3" xfId="1436" xr:uid="{00000000-0005-0000-0000-0000CF020000}"/>
    <cellStyle name="Normal 2 2 2 2 2 3 2 3 2" xfId="3399" xr:uid="{00000000-0005-0000-0000-0000D0020000}"/>
    <cellStyle name="Normal 2 2 2 2 2 3 2 3 3" xfId="3400" xr:uid="{00000000-0005-0000-0000-0000D1020000}"/>
    <cellStyle name="Normal 2 2 2 2 2 3 2 4" xfId="1434" xr:uid="{00000000-0005-0000-0000-0000D2020000}"/>
    <cellStyle name="Normal 2 2 2 2 2 3 2 5" xfId="3401" xr:uid="{00000000-0005-0000-0000-0000D3020000}"/>
    <cellStyle name="Normal 2 2 2 2 2 3 3" xfId="416" xr:uid="{00000000-0005-0000-0000-0000D4020000}"/>
    <cellStyle name="Normal 2 2 2 2 2 3 3 2" xfId="1438" xr:uid="{00000000-0005-0000-0000-0000D5020000}"/>
    <cellStyle name="Normal 2 2 2 2 2 3 3 2 2" xfId="3402" xr:uid="{00000000-0005-0000-0000-0000D6020000}"/>
    <cellStyle name="Normal 2 2 2 2 2 3 3 2 3" xfId="3403" xr:uid="{00000000-0005-0000-0000-0000D7020000}"/>
    <cellStyle name="Normal 2 2 2 2 2 3 3 3" xfId="1437" xr:uid="{00000000-0005-0000-0000-0000D8020000}"/>
    <cellStyle name="Normal 2 2 2 2 2 3 3 4" xfId="3404" xr:uid="{00000000-0005-0000-0000-0000D9020000}"/>
    <cellStyle name="Normal 2 2 2 2 2 3 4" xfId="887" xr:uid="{00000000-0005-0000-0000-0000DA020000}"/>
    <cellStyle name="Normal 2 2 2 2 2 3 4 2" xfId="1439" xr:uid="{00000000-0005-0000-0000-0000DB020000}"/>
    <cellStyle name="Normal 2 2 2 2 2 3 4 3" xfId="3405" xr:uid="{00000000-0005-0000-0000-0000DC020000}"/>
    <cellStyle name="Normal 2 2 2 2 2 3 5" xfId="1440" xr:uid="{00000000-0005-0000-0000-0000DD020000}"/>
    <cellStyle name="Normal 2 2 2 2 2 3 5 2" xfId="3406" xr:uid="{00000000-0005-0000-0000-0000DE020000}"/>
    <cellStyle name="Normal 2 2 2 2 2 3 5 3" xfId="3407" xr:uid="{00000000-0005-0000-0000-0000DF020000}"/>
    <cellStyle name="Normal 2 2 2 2 2 3 6" xfId="1433" xr:uid="{00000000-0005-0000-0000-0000E0020000}"/>
    <cellStyle name="Normal 2 2 2 2 2 3 7" xfId="3408" xr:uid="{00000000-0005-0000-0000-0000E1020000}"/>
    <cellStyle name="Normal 2 2 2 2 2 4" xfId="178" xr:uid="{00000000-0005-0000-0000-0000E2020000}"/>
    <cellStyle name="Normal 2 2 2 2 2 4 2" xfId="653" xr:uid="{00000000-0005-0000-0000-0000E3020000}"/>
    <cellStyle name="Normal 2 2 2 2 2 4 2 2" xfId="1123" xr:uid="{00000000-0005-0000-0000-0000E4020000}"/>
    <cellStyle name="Normal 2 2 2 2 2 4 2 2 2" xfId="1443" xr:uid="{00000000-0005-0000-0000-0000E5020000}"/>
    <cellStyle name="Normal 2 2 2 2 2 4 2 2 3" xfId="3409" xr:uid="{00000000-0005-0000-0000-0000E6020000}"/>
    <cellStyle name="Normal 2 2 2 2 2 4 2 3" xfId="1444" xr:uid="{00000000-0005-0000-0000-0000E7020000}"/>
    <cellStyle name="Normal 2 2 2 2 2 4 2 3 2" xfId="3410" xr:uid="{00000000-0005-0000-0000-0000E8020000}"/>
    <cellStyle name="Normal 2 2 2 2 2 4 2 3 3" xfId="3411" xr:uid="{00000000-0005-0000-0000-0000E9020000}"/>
    <cellStyle name="Normal 2 2 2 2 2 4 2 4" xfId="1442" xr:uid="{00000000-0005-0000-0000-0000EA020000}"/>
    <cellStyle name="Normal 2 2 2 2 2 4 2 5" xfId="3412" xr:uid="{00000000-0005-0000-0000-0000EB020000}"/>
    <cellStyle name="Normal 2 2 2 2 2 4 3" xfId="417" xr:uid="{00000000-0005-0000-0000-0000EC020000}"/>
    <cellStyle name="Normal 2 2 2 2 2 4 3 2" xfId="1446" xr:uid="{00000000-0005-0000-0000-0000ED020000}"/>
    <cellStyle name="Normal 2 2 2 2 2 4 3 2 2" xfId="3413" xr:uid="{00000000-0005-0000-0000-0000EE020000}"/>
    <cellStyle name="Normal 2 2 2 2 2 4 3 2 3" xfId="3414" xr:uid="{00000000-0005-0000-0000-0000EF020000}"/>
    <cellStyle name="Normal 2 2 2 2 2 4 3 3" xfId="1445" xr:uid="{00000000-0005-0000-0000-0000F0020000}"/>
    <cellStyle name="Normal 2 2 2 2 2 4 3 4" xfId="3415" xr:uid="{00000000-0005-0000-0000-0000F1020000}"/>
    <cellStyle name="Normal 2 2 2 2 2 4 4" xfId="888" xr:uid="{00000000-0005-0000-0000-0000F2020000}"/>
    <cellStyle name="Normal 2 2 2 2 2 4 4 2" xfId="1447" xr:uid="{00000000-0005-0000-0000-0000F3020000}"/>
    <cellStyle name="Normal 2 2 2 2 2 4 4 3" xfId="3416" xr:uid="{00000000-0005-0000-0000-0000F4020000}"/>
    <cellStyle name="Normal 2 2 2 2 2 4 5" xfId="1448" xr:uid="{00000000-0005-0000-0000-0000F5020000}"/>
    <cellStyle name="Normal 2 2 2 2 2 4 5 2" xfId="3417" xr:uid="{00000000-0005-0000-0000-0000F6020000}"/>
    <cellStyle name="Normal 2 2 2 2 2 4 5 3" xfId="3418" xr:uid="{00000000-0005-0000-0000-0000F7020000}"/>
    <cellStyle name="Normal 2 2 2 2 2 4 6" xfId="1441" xr:uid="{00000000-0005-0000-0000-0000F8020000}"/>
    <cellStyle name="Normal 2 2 2 2 2 4 7" xfId="3419" xr:uid="{00000000-0005-0000-0000-0000F9020000}"/>
    <cellStyle name="Normal 2 2 2 2 2 5" xfId="116" xr:uid="{00000000-0005-0000-0000-0000FA020000}"/>
    <cellStyle name="Normal 2 2 2 2 2 5 2" xfId="591" xr:uid="{00000000-0005-0000-0000-0000FB020000}"/>
    <cellStyle name="Normal 2 2 2 2 2 5 2 2" xfId="1061" xr:uid="{00000000-0005-0000-0000-0000FC020000}"/>
    <cellStyle name="Normal 2 2 2 2 2 5 2 2 2" xfId="1451" xr:uid="{00000000-0005-0000-0000-0000FD020000}"/>
    <cellStyle name="Normal 2 2 2 2 2 5 2 2 3" xfId="3420" xr:uid="{00000000-0005-0000-0000-0000FE020000}"/>
    <cellStyle name="Normal 2 2 2 2 2 5 2 3" xfId="1452" xr:uid="{00000000-0005-0000-0000-0000FF020000}"/>
    <cellStyle name="Normal 2 2 2 2 2 5 2 3 2" xfId="3421" xr:uid="{00000000-0005-0000-0000-000000030000}"/>
    <cellStyle name="Normal 2 2 2 2 2 5 2 3 3" xfId="3422" xr:uid="{00000000-0005-0000-0000-000001030000}"/>
    <cellStyle name="Normal 2 2 2 2 2 5 2 4" xfId="1450" xr:uid="{00000000-0005-0000-0000-000002030000}"/>
    <cellStyle name="Normal 2 2 2 2 2 5 2 5" xfId="3423" xr:uid="{00000000-0005-0000-0000-000003030000}"/>
    <cellStyle name="Normal 2 2 2 2 2 5 3" xfId="355" xr:uid="{00000000-0005-0000-0000-000004030000}"/>
    <cellStyle name="Normal 2 2 2 2 2 5 3 2" xfId="1454" xr:uid="{00000000-0005-0000-0000-000005030000}"/>
    <cellStyle name="Normal 2 2 2 2 2 5 3 2 2" xfId="3424" xr:uid="{00000000-0005-0000-0000-000006030000}"/>
    <cellStyle name="Normal 2 2 2 2 2 5 3 2 3" xfId="3425" xr:uid="{00000000-0005-0000-0000-000007030000}"/>
    <cellStyle name="Normal 2 2 2 2 2 5 3 3" xfId="1453" xr:uid="{00000000-0005-0000-0000-000008030000}"/>
    <cellStyle name="Normal 2 2 2 2 2 5 3 4" xfId="3426" xr:uid="{00000000-0005-0000-0000-000009030000}"/>
    <cellStyle name="Normal 2 2 2 2 2 5 4" xfId="826" xr:uid="{00000000-0005-0000-0000-00000A030000}"/>
    <cellStyle name="Normal 2 2 2 2 2 5 4 2" xfId="1455" xr:uid="{00000000-0005-0000-0000-00000B030000}"/>
    <cellStyle name="Normal 2 2 2 2 2 5 4 3" xfId="3427" xr:uid="{00000000-0005-0000-0000-00000C030000}"/>
    <cellStyle name="Normal 2 2 2 2 2 5 5" xfId="1456" xr:uid="{00000000-0005-0000-0000-00000D030000}"/>
    <cellStyle name="Normal 2 2 2 2 2 5 5 2" xfId="3428" xr:uid="{00000000-0005-0000-0000-00000E030000}"/>
    <cellStyle name="Normal 2 2 2 2 2 5 5 3" xfId="3429" xr:uid="{00000000-0005-0000-0000-00000F030000}"/>
    <cellStyle name="Normal 2 2 2 2 2 5 6" xfId="1449" xr:uid="{00000000-0005-0000-0000-000010030000}"/>
    <cellStyle name="Normal 2 2 2 2 2 5 7" xfId="3430" xr:uid="{00000000-0005-0000-0000-000011030000}"/>
    <cellStyle name="Normal 2 2 2 2 2 6" xfId="522" xr:uid="{00000000-0005-0000-0000-000012030000}"/>
    <cellStyle name="Normal 2 2 2 2 2 6 2" xfId="992" xr:uid="{00000000-0005-0000-0000-000013030000}"/>
    <cellStyle name="Normal 2 2 2 2 2 6 2 2" xfId="1458" xr:uid="{00000000-0005-0000-0000-000014030000}"/>
    <cellStyle name="Normal 2 2 2 2 2 6 2 3" xfId="3431" xr:uid="{00000000-0005-0000-0000-000015030000}"/>
    <cellStyle name="Normal 2 2 2 2 2 6 3" xfId="1459" xr:uid="{00000000-0005-0000-0000-000016030000}"/>
    <cellStyle name="Normal 2 2 2 2 2 6 3 2" xfId="3432" xr:uid="{00000000-0005-0000-0000-000017030000}"/>
    <cellStyle name="Normal 2 2 2 2 2 6 3 3" xfId="3433" xr:uid="{00000000-0005-0000-0000-000018030000}"/>
    <cellStyle name="Normal 2 2 2 2 2 6 4" xfId="1457" xr:uid="{00000000-0005-0000-0000-000019030000}"/>
    <cellStyle name="Normal 2 2 2 2 2 6 5" xfId="3434" xr:uid="{00000000-0005-0000-0000-00001A030000}"/>
    <cellStyle name="Normal 2 2 2 2 2 7" xfId="286" xr:uid="{00000000-0005-0000-0000-00001B030000}"/>
    <cellStyle name="Normal 2 2 2 2 2 7 2" xfId="1461" xr:uid="{00000000-0005-0000-0000-00001C030000}"/>
    <cellStyle name="Normal 2 2 2 2 2 7 2 2" xfId="3435" xr:uid="{00000000-0005-0000-0000-00001D030000}"/>
    <cellStyle name="Normal 2 2 2 2 2 7 2 3" xfId="3436" xr:uid="{00000000-0005-0000-0000-00001E030000}"/>
    <cellStyle name="Normal 2 2 2 2 2 7 3" xfId="1460" xr:uid="{00000000-0005-0000-0000-00001F030000}"/>
    <cellStyle name="Normal 2 2 2 2 2 7 4" xfId="3437" xr:uid="{00000000-0005-0000-0000-000020030000}"/>
    <cellStyle name="Normal 2 2 2 2 2 8" xfId="757" xr:uid="{00000000-0005-0000-0000-000021030000}"/>
    <cellStyle name="Normal 2 2 2 2 2 8 2" xfId="1462" xr:uid="{00000000-0005-0000-0000-000022030000}"/>
    <cellStyle name="Normal 2 2 2 2 2 8 3" xfId="3438" xr:uid="{00000000-0005-0000-0000-000023030000}"/>
    <cellStyle name="Normal 2 2 2 2 2 9" xfId="1463" xr:uid="{00000000-0005-0000-0000-000024030000}"/>
    <cellStyle name="Normal 2 2 2 2 2 9 2" xfId="3439" xr:uid="{00000000-0005-0000-0000-000025030000}"/>
    <cellStyle name="Normal 2 2 2 2 2 9 3" xfId="3440" xr:uid="{00000000-0005-0000-0000-000026030000}"/>
    <cellStyle name="Normal 2 2 2 2 3" xfId="56" xr:uid="{00000000-0005-0000-0000-000027030000}"/>
    <cellStyle name="Normal 2 2 2 2 3 10" xfId="3441" xr:uid="{00000000-0005-0000-0000-000028030000}"/>
    <cellStyle name="Normal 2 2 2 2 3 2" xfId="179" xr:uid="{00000000-0005-0000-0000-000029030000}"/>
    <cellStyle name="Normal 2 2 2 2 3 2 2" xfId="654" xr:uid="{00000000-0005-0000-0000-00002A030000}"/>
    <cellStyle name="Normal 2 2 2 2 3 2 2 2" xfId="1124" xr:uid="{00000000-0005-0000-0000-00002B030000}"/>
    <cellStyle name="Normal 2 2 2 2 3 2 2 2 2" xfId="1467" xr:uid="{00000000-0005-0000-0000-00002C030000}"/>
    <cellStyle name="Normal 2 2 2 2 3 2 2 2 3" xfId="3442" xr:uid="{00000000-0005-0000-0000-00002D030000}"/>
    <cellStyle name="Normal 2 2 2 2 3 2 2 3" xfId="1468" xr:uid="{00000000-0005-0000-0000-00002E030000}"/>
    <cellStyle name="Normal 2 2 2 2 3 2 2 3 2" xfId="3443" xr:uid="{00000000-0005-0000-0000-00002F030000}"/>
    <cellStyle name="Normal 2 2 2 2 3 2 2 3 3" xfId="3444" xr:uid="{00000000-0005-0000-0000-000030030000}"/>
    <cellStyle name="Normal 2 2 2 2 3 2 2 4" xfId="1466" xr:uid="{00000000-0005-0000-0000-000031030000}"/>
    <cellStyle name="Normal 2 2 2 2 3 2 2 5" xfId="3445" xr:uid="{00000000-0005-0000-0000-000032030000}"/>
    <cellStyle name="Normal 2 2 2 2 3 2 3" xfId="418" xr:uid="{00000000-0005-0000-0000-000033030000}"/>
    <cellStyle name="Normal 2 2 2 2 3 2 3 2" xfId="1470" xr:uid="{00000000-0005-0000-0000-000034030000}"/>
    <cellStyle name="Normal 2 2 2 2 3 2 3 2 2" xfId="3446" xr:uid="{00000000-0005-0000-0000-000035030000}"/>
    <cellStyle name="Normal 2 2 2 2 3 2 3 2 3" xfId="3447" xr:uid="{00000000-0005-0000-0000-000036030000}"/>
    <cellStyle name="Normal 2 2 2 2 3 2 3 3" xfId="1469" xr:uid="{00000000-0005-0000-0000-000037030000}"/>
    <cellStyle name="Normal 2 2 2 2 3 2 3 4" xfId="3448" xr:uid="{00000000-0005-0000-0000-000038030000}"/>
    <cellStyle name="Normal 2 2 2 2 3 2 4" xfId="889" xr:uid="{00000000-0005-0000-0000-000039030000}"/>
    <cellStyle name="Normal 2 2 2 2 3 2 4 2" xfId="1471" xr:uid="{00000000-0005-0000-0000-00003A030000}"/>
    <cellStyle name="Normal 2 2 2 2 3 2 4 3" xfId="3449" xr:uid="{00000000-0005-0000-0000-00003B030000}"/>
    <cellStyle name="Normal 2 2 2 2 3 2 5" xfId="1472" xr:uid="{00000000-0005-0000-0000-00003C030000}"/>
    <cellStyle name="Normal 2 2 2 2 3 2 5 2" xfId="3450" xr:uid="{00000000-0005-0000-0000-00003D030000}"/>
    <cellStyle name="Normal 2 2 2 2 3 2 5 3" xfId="3451" xr:uid="{00000000-0005-0000-0000-00003E030000}"/>
    <cellStyle name="Normal 2 2 2 2 3 2 6" xfId="1465" xr:uid="{00000000-0005-0000-0000-00003F030000}"/>
    <cellStyle name="Normal 2 2 2 2 3 2 7" xfId="3452" xr:uid="{00000000-0005-0000-0000-000040030000}"/>
    <cellStyle name="Normal 2 2 2 2 3 3" xfId="180" xr:uid="{00000000-0005-0000-0000-000041030000}"/>
    <cellStyle name="Normal 2 2 2 2 3 3 2" xfId="655" xr:uid="{00000000-0005-0000-0000-000042030000}"/>
    <cellStyle name="Normal 2 2 2 2 3 3 2 2" xfId="1125" xr:uid="{00000000-0005-0000-0000-000043030000}"/>
    <cellStyle name="Normal 2 2 2 2 3 3 2 2 2" xfId="1475" xr:uid="{00000000-0005-0000-0000-000044030000}"/>
    <cellStyle name="Normal 2 2 2 2 3 3 2 2 3" xfId="3453" xr:uid="{00000000-0005-0000-0000-000045030000}"/>
    <cellStyle name="Normal 2 2 2 2 3 3 2 3" xfId="1476" xr:uid="{00000000-0005-0000-0000-000046030000}"/>
    <cellStyle name="Normal 2 2 2 2 3 3 2 3 2" xfId="3454" xr:uid="{00000000-0005-0000-0000-000047030000}"/>
    <cellStyle name="Normal 2 2 2 2 3 3 2 3 3" xfId="3455" xr:uid="{00000000-0005-0000-0000-000048030000}"/>
    <cellStyle name="Normal 2 2 2 2 3 3 2 4" xfId="1474" xr:uid="{00000000-0005-0000-0000-000049030000}"/>
    <cellStyle name="Normal 2 2 2 2 3 3 2 5" xfId="3456" xr:uid="{00000000-0005-0000-0000-00004A030000}"/>
    <cellStyle name="Normal 2 2 2 2 3 3 3" xfId="419" xr:uid="{00000000-0005-0000-0000-00004B030000}"/>
    <cellStyle name="Normal 2 2 2 2 3 3 3 2" xfId="1478" xr:uid="{00000000-0005-0000-0000-00004C030000}"/>
    <cellStyle name="Normal 2 2 2 2 3 3 3 2 2" xfId="3457" xr:uid="{00000000-0005-0000-0000-00004D030000}"/>
    <cellStyle name="Normal 2 2 2 2 3 3 3 2 3" xfId="3458" xr:uid="{00000000-0005-0000-0000-00004E030000}"/>
    <cellStyle name="Normal 2 2 2 2 3 3 3 3" xfId="1477" xr:uid="{00000000-0005-0000-0000-00004F030000}"/>
    <cellStyle name="Normal 2 2 2 2 3 3 3 4" xfId="3459" xr:uid="{00000000-0005-0000-0000-000050030000}"/>
    <cellStyle name="Normal 2 2 2 2 3 3 4" xfId="890" xr:uid="{00000000-0005-0000-0000-000051030000}"/>
    <cellStyle name="Normal 2 2 2 2 3 3 4 2" xfId="1479" xr:uid="{00000000-0005-0000-0000-000052030000}"/>
    <cellStyle name="Normal 2 2 2 2 3 3 4 3" xfId="3460" xr:uid="{00000000-0005-0000-0000-000053030000}"/>
    <cellStyle name="Normal 2 2 2 2 3 3 5" xfId="1480" xr:uid="{00000000-0005-0000-0000-000054030000}"/>
    <cellStyle name="Normal 2 2 2 2 3 3 5 2" xfId="3461" xr:uid="{00000000-0005-0000-0000-000055030000}"/>
    <cellStyle name="Normal 2 2 2 2 3 3 5 3" xfId="3462" xr:uid="{00000000-0005-0000-0000-000056030000}"/>
    <cellStyle name="Normal 2 2 2 2 3 3 6" xfId="1473" xr:uid="{00000000-0005-0000-0000-000057030000}"/>
    <cellStyle name="Normal 2 2 2 2 3 3 7" xfId="3463" xr:uid="{00000000-0005-0000-0000-000058030000}"/>
    <cellStyle name="Normal 2 2 2 2 3 4" xfId="131" xr:uid="{00000000-0005-0000-0000-000059030000}"/>
    <cellStyle name="Normal 2 2 2 2 3 4 2" xfId="606" xr:uid="{00000000-0005-0000-0000-00005A030000}"/>
    <cellStyle name="Normal 2 2 2 2 3 4 2 2" xfId="1076" xr:uid="{00000000-0005-0000-0000-00005B030000}"/>
    <cellStyle name="Normal 2 2 2 2 3 4 2 2 2" xfId="1483" xr:uid="{00000000-0005-0000-0000-00005C030000}"/>
    <cellStyle name="Normal 2 2 2 2 3 4 2 2 3" xfId="3464" xr:uid="{00000000-0005-0000-0000-00005D030000}"/>
    <cellStyle name="Normal 2 2 2 2 3 4 2 3" xfId="1484" xr:uid="{00000000-0005-0000-0000-00005E030000}"/>
    <cellStyle name="Normal 2 2 2 2 3 4 2 3 2" xfId="3465" xr:uid="{00000000-0005-0000-0000-00005F030000}"/>
    <cellStyle name="Normal 2 2 2 2 3 4 2 3 3" xfId="3466" xr:uid="{00000000-0005-0000-0000-000060030000}"/>
    <cellStyle name="Normal 2 2 2 2 3 4 2 4" xfId="1482" xr:uid="{00000000-0005-0000-0000-000061030000}"/>
    <cellStyle name="Normal 2 2 2 2 3 4 2 5" xfId="3467" xr:uid="{00000000-0005-0000-0000-000062030000}"/>
    <cellStyle name="Normal 2 2 2 2 3 4 3" xfId="370" xr:uid="{00000000-0005-0000-0000-000063030000}"/>
    <cellStyle name="Normal 2 2 2 2 3 4 3 2" xfId="1486" xr:uid="{00000000-0005-0000-0000-000064030000}"/>
    <cellStyle name="Normal 2 2 2 2 3 4 3 2 2" xfId="3468" xr:uid="{00000000-0005-0000-0000-000065030000}"/>
    <cellStyle name="Normal 2 2 2 2 3 4 3 2 3" xfId="3469" xr:uid="{00000000-0005-0000-0000-000066030000}"/>
    <cellStyle name="Normal 2 2 2 2 3 4 3 3" xfId="1485" xr:uid="{00000000-0005-0000-0000-000067030000}"/>
    <cellStyle name="Normal 2 2 2 2 3 4 3 4" xfId="3470" xr:uid="{00000000-0005-0000-0000-000068030000}"/>
    <cellStyle name="Normal 2 2 2 2 3 4 4" xfId="841" xr:uid="{00000000-0005-0000-0000-000069030000}"/>
    <cellStyle name="Normal 2 2 2 2 3 4 4 2" xfId="1487" xr:uid="{00000000-0005-0000-0000-00006A030000}"/>
    <cellStyle name="Normal 2 2 2 2 3 4 4 3" xfId="3471" xr:uid="{00000000-0005-0000-0000-00006B030000}"/>
    <cellStyle name="Normal 2 2 2 2 3 4 5" xfId="1488" xr:uid="{00000000-0005-0000-0000-00006C030000}"/>
    <cellStyle name="Normal 2 2 2 2 3 4 5 2" xfId="3472" xr:uid="{00000000-0005-0000-0000-00006D030000}"/>
    <cellStyle name="Normal 2 2 2 2 3 4 5 3" xfId="3473" xr:uid="{00000000-0005-0000-0000-00006E030000}"/>
    <cellStyle name="Normal 2 2 2 2 3 4 6" xfId="1481" xr:uid="{00000000-0005-0000-0000-00006F030000}"/>
    <cellStyle name="Normal 2 2 2 2 3 4 7" xfId="3474" xr:uid="{00000000-0005-0000-0000-000070030000}"/>
    <cellStyle name="Normal 2 2 2 2 3 5" xfId="537" xr:uid="{00000000-0005-0000-0000-000071030000}"/>
    <cellStyle name="Normal 2 2 2 2 3 5 2" xfId="1007" xr:uid="{00000000-0005-0000-0000-000072030000}"/>
    <cellStyle name="Normal 2 2 2 2 3 5 2 2" xfId="1490" xr:uid="{00000000-0005-0000-0000-000073030000}"/>
    <cellStyle name="Normal 2 2 2 2 3 5 2 3" xfId="3475" xr:uid="{00000000-0005-0000-0000-000074030000}"/>
    <cellStyle name="Normal 2 2 2 2 3 5 3" xfId="1491" xr:uid="{00000000-0005-0000-0000-000075030000}"/>
    <cellStyle name="Normal 2 2 2 2 3 5 3 2" xfId="3476" xr:uid="{00000000-0005-0000-0000-000076030000}"/>
    <cellStyle name="Normal 2 2 2 2 3 5 3 3" xfId="3477" xr:uid="{00000000-0005-0000-0000-000077030000}"/>
    <cellStyle name="Normal 2 2 2 2 3 5 4" xfId="1489" xr:uid="{00000000-0005-0000-0000-000078030000}"/>
    <cellStyle name="Normal 2 2 2 2 3 5 5" xfId="3478" xr:uid="{00000000-0005-0000-0000-000079030000}"/>
    <cellStyle name="Normal 2 2 2 2 3 6" xfId="301" xr:uid="{00000000-0005-0000-0000-00007A030000}"/>
    <cellStyle name="Normal 2 2 2 2 3 6 2" xfId="1493" xr:uid="{00000000-0005-0000-0000-00007B030000}"/>
    <cellStyle name="Normal 2 2 2 2 3 6 2 2" xfId="3479" xr:uid="{00000000-0005-0000-0000-00007C030000}"/>
    <cellStyle name="Normal 2 2 2 2 3 6 2 3" xfId="3480" xr:uid="{00000000-0005-0000-0000-00007D030000}"/>
    <cellStyle name="Normal 2 2 2 2 3 6 3" xfId="1492" xr:uid="{00000000-0005-0000-0000-00007E030000}"/>
    <cellStyle name="Normal 2 2 2 2 3 6 4" xfId="3481" xr:uid="{00000000-0005-0000-0000-00007F030000}"/>
    <cellStyle name="Normal 2 2 2 2 3 7" xfId="772" xr:uid="{00000000-0005-0000-0000-000080030000}"/>
    <cellStyle name="Normal 2 2 2 2 3 7 2" xfId="1494" xr:uid="{00000000-0005-0000-0000-000081030000}"/>
    <cellStyle name="Normal 2 2 2 2 3 7 3" xfId="3482" xr:uid="{00000000-0005-0000-0000-000082030000}"/>
    <cellStyle name="Normal 2 2 2 2 3 8" xfId="1495" xr:uid="{00000000-0005-0000-0000-000083030000}"/>
    <cellStyle name="Normal 2 2 2 2 3 8 2" xfId="3483" xr:uid="{00000000-0005-0000-0000-000084030000}"/>
    <cellStyle name="Normal 2 2 2 2 3 8 3" xfId="3484" xr:uid="{00000000-0005-0000-0000-000085030000}"/>
    <cellStyle name="Normal 2 2 2 2 3 9" xfId="1464" xr:uid="{00000000-0005-0000-0000-000086030000}"/>
    <cellStyle name="Normal 2 2 2 2 4" xfId="88" xr:uid="{00000000-0005-0000-0000-000087030000}"/>
    <cellStyle name="Normal 2 2 2 2 4 2" xfId="160" xr:uid="{00000000-0005-0000-0000-000088030000}"/>
    <cellStyle name="Normal 2 2 2 2 4 2 2" xfId="635" xr:uid="{00000000-0005-0000-0000-000089030000}"/>
    <cellStyle name="Normal 2 2 2 2 4 2 2 2" xfId="1105" xr:uid="{00000000-0005-0000-0000-00008A030000}"/>
    <cellStyle name="Normal 2 2 2 2 4 2 2 2 2" xfId="1499" xr:uid="{00000000-0005-0000-0000-00008B030000}"/>
    <cellStyle name="Normal 2 2 2 2 4 2 2 2 3" xfId="3485" xr:uid="{00000000-0005-0000-0000-00008C030000}"/>
    <cellStyle name="Normal 2 2 2 2 4 2 2 3" xfId="1500" xr:uid="{00000000-0005-0000-0000-00008D030000}"/>
    <cellStyle name="Normal 2 2 2 2 4 2 2 3 2" xfId="3486" xr:uid="{00000000-0005-0000-0000-00008E030000}"/>
    <cellStyle name="Normal 2 2 2 2 4 2 2 3 3" xfId="3487" xr:uid="{00000000-0005-0000-0000-00008F030000}"/>
    <cellStyle name="Normal 2 2 2 2 4 2 2 4" xfId="1498" xr:uid="{00000000-0005-0000-0000-000090030000}"/>
    <cellStyle name="Normal 2 2 2 2 4 2 2 5" xfId="3488" xr:uid="{00000000-0005-0000-0000-000091030000}"/>
    <cellStyle name="Normal 2 2 2 2 4 2 3" xfId="399" xr:uid="{00000000-0005-0000-0000-000092030000}"/>
    <cellStyle name="Normal 2 2 2 2 4 2 3 2" xfId="1502" xr:uid="{00000000-0005-0000-0000-000093030000}"/>
    <cellStyle name="Normal 2 2 2 2 4 2 3 2 2" xfId="3489" xr:uid="{00000000-0005-0000-0000-000094030000}"/>
    <cellStyle name="Normal 2 2 2 2 4 2 3 2 3" xfId="3490" xr:uid="{00000000-0005-0000-0000-000095030000}"/>
    <cellStyle name="Normal 2 2 2 2 4 2 3 3" xfId="1501" xr:uid="{00000000-0005-0000-0000-000096030000}"/>
    <cellStyle name="Normal 2 2 2 2 4 2 3 4" xfId="3491" xr:uid="{00000000-0005-0000-0000-000097030000}"/>
    <cellStyle name="Normal 2 2 2 2 4 2 4" xfId="870" xr:uid="{00000000-0005-0000-0000-000098030000}"/>
    <cellStyle name="Normal 2 2 2 2 4 2 4 2" xfId="1503" xr:uid="{00000000-0005-0000-0000-000099030000}"/>
    <cellStyle name="Normal 2 2 2 2 4 2 4 3" xfId="3492" xr:uid="{00000000-0005-0000-0000-00009A030000}"/>
    <cellStyle name="Normal 2 2 2 2 4 2 5" xfId="1504" xr:uid="{00000000-0005-0000-0000-00009B030000}"/>
    <cellStyle name="Normal 2 2 2 2 4 2 5 2" xfId="3493" xr:uid="{00000000-0005-0000-0000-00009C030000}"/>
    <cellStyle name="Normal 2 2 2 2 4 2 5 3" xfId="3494" xr:uid="{00000000-0005-0000-0000-00009D030000}"/>
    <cellStyle name="Normal 2 2 2 2 4 2 6" xfId="1497" xr:uid="{00000000-0005-0000-0000-00009E030000}"/>
    <cellStyle name="Normal 2 2 2 2 4 2 7" xfId="3495" xr:uid="{00000000-0005-0000-0000-00009F030000}"/>
    <cellStyle name="Normal 2 2 2 2 4 3" xfId="566" xr:uid="{00000000-0005-0000-0000-0000A0030000}"/>
    <cellStyle name="Normal 2 2 2 2 4 3 2" xfId="1036" xr:uid="{00000000-0005-0000-0000-0000A1030000}"/>
    <cellStyle name="Normal 2 2 2 2 4 3 2 2" xfId="1506" xr:uid="{00000000-0005-0000-0000-0000A2030000}"/>
    <cellStyle name="Normal 2 2 2 2 4 3 2 3" xfId="3496" xr:uid="{00000000-0005-0000-0000-0000A3030000}"/>
    <cellStyle name="Normal 2 2 2 2 4 3 3" xfId="1507" xr:uid="{00000000-0005-0000-0000-0000A4030000}"/>
    <cellStyle name="Normal 2 2 2 2 4 3 3 2" xfId="3497" xr:uid="{00000000-0005-0000-0000-0000A5030000}"/>
    <cellStyle name="Normal 2 2 2 2 4 3 3 3" xfId="3498" xr:uid="{00000000-0005-0000-0000-0000A6030000}"/>
    <cellStyle name="Normal 2 2 2 2 4 3 4" xfId="1505" xr:uid="{00000000-0005-0000-0000-0000A7030000}"/>
    <cellStyle name="Normal 2 2 2 2 4 3 5" xfId="3499" xr:uid="{00000000-0005-0000-0000-0000A8030000}"/>
    <cellStyle name="Normal 2 2 2 2 4 4" xfId="330" xr:uid="{00000000-0005-0000-0000-0000A9030000}"/>
    <cellStyle name="Normal 2 2 2 2 4 4 2" xfId="1509" xr:uid="{00000000-0005-0000-0000-0000AA030000}"/>
    <cellStyle name="Normal 2 2 2 2 4 4 2 2" xfId="3500" xr:uid="{00000000-0005-0000-0000-0000AB030000}"/>
    <cellStyle name="Normal 2 2 2 2 4 4 2 3" xfId="3501" xr:uid="{00000000-0005-0000-0000-0000AC030000}"/>
    <cellStyle name="Normal 2 2 2 2 4 4 3" xfId="1508" xr:uid="{00000000-0005-0000-0000-0000AD030000}"/>
    <cellStyle name="Normal 2 2 2 2 4 4 4" xfId="3502" xr:uid="{00000000-0005-0000-0000-0000AE030000}"/>
    <cellStyle name="Normal 2 2 2 2 4 5" xfId="801" xr:uid="{00000000-0005-0000-0000-0000AF030000}"/>
    <cellStyle name="Normal 2 2 2 2 4 5 2" xfId="1510" xr:uid="{00000000-0005-0000-0000-0000B0030000}"/>
    <cellStyle name="Normal 2 2 2 2 4 5 3" xfId="3503" xr:uid="{00000000-0005-0000-0000-0000B1030000}"/>
    <cellStyle name="Normal 2 2 2 2 4 6" xfId="1511" xr:uid="{00000000-0005-0000-0000-0000B2030000}"/>
    <cellStyle name="Normal 2 2 2 2 4 6 2" xfId="3504" xr:uid="{00000000-0005-0000-0000-0000B3030000}"/>
    <cellStyle name="Normal 2 2 2 2 4 6 3" xfId="3505" xr:uid="{00000000-0005-0000-0000-0000B4030000}"/>
    <cellStyle name="Normal 2 2 2 2 4 7" xfId="1496" xr:uid="{00000000-0005-0000-0000-0000B5030000}"/>
    <cellStyle name="Normal 2 2 2 2 4 8" xfId="3506" xr:uid="{00000000-0005-0000-0000-0000B6030000}"/>
    <cellStyle name="Normal 2 2 2 2 5" xfId="181" xr:uid="{00000000-0005-0000-0000-0000B7030000}"/>
    <cellStyle name="Normal 2 2 2 2 5 2" xfId="656" xr:uid="{00000000-0005-0000-0000-0000B8030000}"/>
    <cellStyle name="Normal 2 2 2 2 5 2 2" xfId="1126" xr:uid="{00000000-0005-0000-0000-0000B9030000}"/>
    <cellStyle name="Normal 2 2 2 2 5 2 2 2" xfId="1514" xr:uid="{00000000-0005-0000-0000-0000BA030000}"/>
    <cellStyle name="Normal 2 2 2 2 5 2 2 3" xfId="3507" xr:uid="{00000000-0005-0000-0000-0000BB030000}"/>
    <cellStyle name="Normal 2 2 2 2 5 2 3" xfId="1515" xr:uid="{00000000-0005-0000-0000-0000BC030000}"/>
    <cellStyle name="Normal 2 2 2 2 5 2 3 2" xfId="3508" xr:uid="{00000000-0005-0000-0000-0000BD030000}"/>
    <cellStyle name="Normal 2 2 2 2 5 2 3 3" xfId="3509" xr:uid="{00000000-0005-0000-0000-0000BE030000}"/>
    <cellStyle name="Normal 2 2 2 2 5 2 4" xfId="1513" xr:uid="{00000000-0005-0000-0000-0000BF030000}"/>
    <cellStyle name="Normal 2 2 2 2 5 2 5" xfId="3510" xr:uid="{00000000-0005-0000-0000-0000C0030000}"/>
    <cellStyle name="Normal 2 2 2 2 5 3" xfId="420" xr:uid="{00000000-0005-0000-0000-0000C1030000}"/>
    <cellStyle name="Normal 2 2 2 2 5 3 2" xfId="1517" xr:uid="{00000000-0005-0000-0000-0000C2030000}"/>
    <cellStyle name="Normal 2 2 2 2 5 3 2 2" xfId="3511" xr:uid="{00000000-0005-0000-0000-0000C3030000}"/>
    <cellStyle name="Normal 2 2 2 2 5 3 2 3" xfId="3512" xr:uid="{00000000-0005-0000-0000-0000C4030000}"/>
    <cellStyle name="Normal 2 2 2 2 5 3 3" xfId="1516" xr:uid="{00000000-0005-0000-0000-0000C5030000}"/>
    <cellStyle name="Normal 2 2 2 2 5 3 4" xfId="3513" xr:uid="{00000000-0005-0000-0000-0000C6030000}"/>
    <cellStyle name="Normal 2 2 2 2 5 4" xfId="891" xr:uid="{00000000-0005-0000-0000-0000C7030000}"/>
    <cellStyle name="Normal 2 2 2 2 5 4 2" xfId="1518" xr:uid="{00000000-0005-0000-0000-0000C8030000}"/>
    <cellStyle name="Normal 2 2 2 2 5 4 3" xfId="3514" xr:uid="{00000000-0005-0000-0000-0000C9030000}"/>
    <cellStyle name="Normal 2 2 2 2 5 5" xfId="1519" xr:uid="{00000000-0005-0000-0000-0000CA030000}"/>
    <cellStyle name="Normal 2 2 2 2 5 5 2" xfId="3515" xr:uid="{00000000-0005-0000-0000-0000CB030000}"/>
    <cellStyle name="Normal 2 2 2 2 5 5 3" xfId="3516" xr:uid="{00000000-0005-0000-0000-0000CC030000}"/>
    <cellStyle name="Normal 2 2 2 2 5 6" xfId="1512" xr:uid="{00000000-0005-0000-0000-0000CD030000}"/>
    <cellStyle name="Normal 2 2 2 2 5 7" xfId="3517" xr:uid="{00000000-0005-0000-0000-0000CE030000}"/>
    <cellStyle name="Normal 2 2 2 2 6" xfId="104" xr:uid="{00000000-0005-0000-0000-0000CF030000}"/>
    <cellStyle name="Normal 2 2 2 2 6 2" xfId="579" xr:uid="{00000000-0005-0000-0000-0000D0030000}"/>
    <cellStyle name="Normal 2 2 2 2 6 2 2" xfId="1049" xr:uid="{00000000-0005-0000-0000-0000D1030000}"/>
    <cellStyle name="Normal 2 2 2 2 6 2 2 2" xfId="1522" xr:uid="{00000000-0005-0000-0000-0000D2030000}"/>
    <cellStyle name="Normal 2 2 2 2 6 2 2 3" xfId="3518" xr:uid="{00000000-0005-0000-0000-0000D3030000}"/>
    <cellStyle name="Normal 2 2 2 2 6 2 3" xfId="1523" xr:uid="{00000000-0005-0000-0000-0000D4030000}"/>
    <cellStyle name="Normal 2 2 2 2 6 2 3 2" xfId="3519" xr:uid="{00000000-0005-0000-0000-0000D5030000}"/>
    <cellStyle name="Normal 2 2 2 2 6 2 3 3" xfId="3520" xr:uid="{00000000-0005-0000-0000-0000D6030000}"/>
    <cellStyle name="Normal 2 2 2 2 6 2 4" xfId="1521" xr:uid="{00000000-0005-0000-0000-0000D7030000}"/>
    <cellStyle name="Normal 2 2 2 2 6 2 5" xfId="3521" xr:uid="{00000000-0005-0000-0000-0000D8030000}"/>
    <cellStyle name="Normal 2 2 2 2 6 3" xfId="343" xr:uid="{00000000-0005-0000-0000-0000D9030000}"/>
    <cellStyle name="Normal 2 2 2 2 6 3 2" xfId="1525" xr:uid="{00000000-0005-0000-0000-0000DA030000}"/>
    <cellStyle name="Normal 2 2 2 2 6 3 2 2" xfId="3522" xr:uid="{00000000-0005-0000-0000-0000DB030000}"/>
    <cellStyle name="Normal 2 2 2 2 6 3 2 3" xfId="3523" xr:uid="{00000000-0005-0000-0000-0000DC030000}"/>
    <cellStyle name="Normal 2 2 2 2 6 3 3" xfId="1524" xr:uid="{00000000-0005-0000-0000-0000DD030000}"/>
    <cellStyle name="Normal 2 2 2 2 6 3 4" xfId="3524" xr:uid="{00000000-0005-0000-0000-0000DE030000}"/>
    <cellStyle name="Normal 2 2 2 2 6 4" xfId="814" xr:uid="{00000000-0005-0000-0000-0000DF030000}"/>
    <cellStyle name="Normal 2 2 2 2 6 4 2" xfId="1526" xr:uid="{00000000-0005-0000-0000-0000E0030000}"/>
    <cellStyle name="Normal 2 2 2 2 6 4 3" xfId="3525" xr:uid="{00000000-0005-0000-0000-0000E1030000}"/>
    <cellStyle name="Normal 2 2 2 2 6 5" xfId="1527" xr:uid="{00000000-0005-0000-0000-0000E2030000}"/>
    <cellStyle name="Normal 2 2 2 2 6 5 2" xfId="3526" xr:uid="{00000000-0005-0000-0000-0000E3030000}"/>
    <cellStyle name="Normal 2 2 2 2 6 5 3" xfId="3527" xr:uid="{00000000-0005-0000-0000-0000E4030000}"/>
    <cellStyle name="Normal 2 2 2 2 6 6" xfId="1520" xr:uid="{00000000-0005-0000-0000-0000E5030000}"/>
    <cellStyle name="Normal 2 2 2 2 6 7" xfId="3528" xr:uid="{00000000-0005-0000-0000-0000E6030000}"/>
    <cellStyle name="Normal 2 2 2 2 7" xfId="510" xr:uid="{00000000-0005-0000-0000-0000E7030000}"/>
    <cellStyle name="Normal 2 2 2 2 7 2" xfId="980" xr:uid="{00000000-0005-0000-0000-0000E8030000}"/>
    <cellStyle name="Normal 2 2 2 2 7 2 2" xfId="1529" xr:uid="{00000000-0005-0000-0000-0000E9030000}"/>
    <cellStyle name="Normal 2 2 2 2 7 2 3" xfId="3529" xr:uid="{00000000-0005-0000-0000-0000EA030000}"/>
    <cellStyle name="Normal 2 2 2 2 7 3" xfId="1530" xr:uid="{00000000-0005-0000-0000-0000EB030000}"/>
    <cellStyle name="Normal 2 2 2 2 7 3 2" xfId="3530" xr:uid="{00000000-0005-0000-0000-0000EC030000}"/>
    <cellStyle name="Normal 2 2 2 2 7 3 3" xfId="3531" xr:uid="{00000000-0005-0000-0000-0000ED030000}"/>
    <cellStyle name="Normal 2 2 2 2 7 4" xfId="1528" xr:uid="{00000000-0005-0000-0000-0000EE030000}"/>
    <cellStyle name="Normal 2 2 2 2 7 5" xfId="3532" xr:uid="{00000000-0005-0000-0000-0000EF030000}"/>
    <cellStyle name="Normal 2 2 2 2 8" xfId="274" xr:uid="{00000000-0005-0000-0000-0000F0030000}"/>
    <cellStyle name="Normal 2 2 2 2 8 2" xfId="1532" xr:uid="{00000000-0005-0000-0000-0000F1030000}"/>
    <cellStyle name="Normal 2 2 2 2 8 2 2" xfId="3533" xr:uid="{00000000-0005-0000-0000-0000F2030000}"/>
    <cellStyle name="Normal 2 2 2 2 8 2 3" xfId="3534" xr:uid="{00000000-0005-0000-0000-0000F3030000}"/>
    <cellStyle name="Normal 2 2 2 2 8 3" xfId="1531" xr:uid="{00000000-0005-0000-0000-0000F4030000}"/>
    <cellStyle name="Normal 2 2 2 2 8 4" xfId="3535" xr:uid="{00000000-0005-0000-0000-0000F5030000}"/>
    <cellStyle name="Normal 2 2 2 2 9" xfId="745" xr:uid="{00000000-0005-0000-0000-0000F6030000}"/>
    <cellStyle name="Normal 2 2 2 2 9 2" xfId="1533" xr:uid="{00000000-0005-0000-0000-0000F7030000}"/>
    <cellStyle name="Normal 2 2 2 2 9 3" xfId="3536" xr:uid="{00000000-0005-0000-0000-0000F8030000}"/>
    <cellStyle name="Normal 2 2 2 3" xfId="37" xr:uid="{00000000-0005-0000-0000-0000F9030000}"/>
    <cellStyle name="Normal 2 2 2 3 10" xfId="1534" xr:uid="{00000000-0005-0000-0000-0000FA030000}"/>
    <cellStyle name="Normal 2 2 2 3 11" xfId="3537" xr:uid="{00000000-0005-0000-0000-0000FB030000}"/>
    <cellStyle name="Normal 2 2 2 3 2" xfId="66" xr:uid="{00000000-0005-0000-0000-0000FC030000}"/>
    <cellStyle name="Normal 2 2 2 3 2 10" xfId="3538" xr:uid="{00000000-0005-0000-0000-0000FD030000}"/>
    <cellStyle name="Normal 2 2 2 3 2 2" xfId="182" xr:uid="{00000000-0005-0000-0000-0000FE030000}"/>
    <cellStyle name="Normal 2 2 2 3 2 2 2" xfId="657" xr:uid="{00000000-0005-0000-0000-0000FF030000}"/>
    <cellStyle name="Normal 2 2 2 3 2 2 2 2" xfId="1127" xr:uid="{00000000-0005-0000-0000-000000040000}"/>
    <cellStyle name="Normal 2 2 2 3 2 2 2 2 2" xfId="1538" xr:uid="{00000000-0005-0000-0000-000001040000}"/>
    <cellStyle name="Normal 2 2 2 3 2 2 2 2 3" xfId="3539" xr:uid="{00000000-0005-0000-0000-000002040000}"/>
    <cellStyle name="Normal 2 2 2 3 2 2 2 3" xfId="1539" xr:uid="{00000000-0005-0000-0000-000003040000}"/>
    <cellStyle name="Normal 2 2 2 3 2 2 2 3 2" xfId="3540" xr:uid="{00000000-0005-0000-0000-000004040000}"/>
    <cellStyle name="Normal 2 2 2 3 2 2 2 3 3" xfId="3541" xr:uid="{00000000-0005-0000-0000-000005040000}"/>
    <cellStyle name="Normal 2 2 2 3 2 2 2 4" xfId="1537" xr:uid="{00000000-0005-0000-0000-000006040000}"/>
    <cellStyle name="Normal 2 2 2 3 2 2 2 5" xfId="3542" xr:uid="{00000000-0005-0000-0000-000007040000}"/>
    <cellStyle name="Normal 2 2 2 3 2 2 3" xfId="421" xr:uid="{00000000-0005-0000-0000-000008040000}"/>
    <cellStyle name="Normal 2 2 2 3 2 2 3 2" xfId="1541" xr:uid="{00000000-0005-0000-0000-000009040000}"/>
    <cellStyle name="Normal 2 2 2 3 2 2 3 2 2" xfId="3543" xr:uid="{00000000-0005-0000-0000-00000A040000}"/>
    <cellStyle name="Normal 2 2 2 3 2 2 3 2 3" xfId="3544" xr:uid="{00000000-0005-0000-0000-00000B040000}"/>
    <cellStyle name="Normal 2 2 2 3 2 2 3 3" xfId="1540" xr:uid="{00000000-0005-0000-0000-00000C040000}"/>
    <cellStyle name="Normal 2 2 2 3 2 2 3 4" xfId="3545" xr:uid="{00000000-0005-0000-0000-00000D040000}"/>
    <cellStyle name="Normal 2 2 2 3 2 2 4" xfId="892" xr:uid="{00000000-0005-0000-0000-00000E040000}"/>
    <cellStyle name="Normal 2 2 2 3 2 2 4 2" xfId="1542" xr:uid="{00000000-0005-0000-0000-00000F040000}"/>
    <cellStyle name="Normal 2 2 2 3 2 2 4 3" xfId="3546" xr:uid="{00000000-0005-0000-0000-000010040000}"/>
    <cellStyle name="Normal 2 2 2 3 2 2 5" xfId="1543" xr:uid="{00000000-0005-0000-0000-000011040000}"/>
    <cellStyle name="Normal 2 2 2 3 2 2 5 2" xfId="3547" xr:uid="{00000000-0005-0000-0000-000012040000}"/>
    <cellStyle name="Normal 2 2 2 3 2 2 5 3" xfId="3548" xr:uid="{00000000-0005-0000-0000-000013040000}"/>
    <cellStyle name="Normal 2 2 2 3 2 2 6" xfId="1536" xr:uid="{00000000-0005-0000-0000-000014040000}"/>
    <cellStyle name="Normal 2 2 2 3 2 2 7" xfId="3549" xr:uid="{00000000-0005-0000-0000-000015040000}"/>
    <cellStyle name="Normal 2 2 2 3 2 3" xfId="183" xr:uid="{00000000-0005-0000-0000-000016040000}"/>
    <cellStyle name="Normal 2 2 2 3 2 3 2" xfId="658" xr:uid="{00000000-0005-0000-0000-000017040000}"/>
    <cellStyle name="Normal 2 2 2 3 2 3 2 2" xfId="1128" xr:uid="{00000000-0005-0000-0000-000018040000}"/>
    <cellStyle name="Normal 2 2 2 3 2 3 2 2 2" xfId="1546" xr:uid="{00000000-0005-0000-0000-000019040000}"/>
    <cellStyle name="Normal 2 2 2 3 2 3 2 2 3" xfId="3550" xr:uid="{00000000-0005-0000-0000-00001A040000}"/>
    <cellStyle name="Normal 2 2 2 3 2 3 2 3" xfId="1547" xr:uid="{00000000-0005-0000-0000-00001B040000}"/>
    <cellStyle name="Normal 2 2 2 3 2 3 2 3 2" xfId="3551" xr:uid="{00000000-0005-0000-0000-00001C040000}"/>
    <cellStyle name="Normal 2 2 2 3 2 3 2 3 3" xfId="3552" xr:uid="{00000000-0005-0000-0000-00001D040000}"/>
    <cellStyle name="Normal 2 2 2 3 2 3 2 4" xfId="1545" xr:uid="{00000000-0005-0000-0000-00001E040000}"/>
    <cellStyle name="Normal 2 2 2 3 2 3 2 5" xfId="3553" xr:uid="{00000000-0005-0000-0000-00001F040000}"/>
    <cellStyle name="Normal 2 2 2 3 2 3 3" xfId="422" xr:uid="{00000000-0005-0000-0000-000020040000}"/>
    <cellStyle name="Normal 2 2 2 3 2 3 3 2" xfId="1549" xr:uid="{00000000-0005-0000-0000-000021040000}"/>
    <cellStyle name="Normal 2 2 2 3 2 3 3 2 2" xfId="3554" xr:uid="{00000000-0005-0000-0000-000022040000}"/>
    <cellStyle name="Normal 2 2 2 3 2 3 3 2 3" xfId="3555" xr:uid="{00000000-0005-0000-0000-000023040000}"/>
    <cellStyle name="Normal 2 2 2 3 2 3 3 3" xfId="1548" xr:uid="{00000000-0005-0000-0000-000024040000}"/>
    <cellStyle name="Normal 2 2 2 3 2 3 3 4" xfId="3556" xr:uid="{00000000-0005-0000-0000-000025040000}"/>
    <cellStyle name="Normal 2 2 2 3 2 3 4" xfId="893" xr:uid="{00000000-0005-0000-0000-000026040000}"/>
    <cellStyle name="Normal 2 2 2 3 2 3 4 2" xfId="1550" xr:uid="{00000000-0005-0000-0000-000027040000}"/>
    <cellStyle name="Normal 2 2 2 3 2 3 4 3" xfId="3557" xr:uid="{00000000-0005-0000-0000-000028040000}"/>
    <cellStyle name="Normal 2 2 2 3 2 3 5" xfId="1551" xr:uid="{00000000-0005-0000-0000-000029040000}"/>
    <cellStyle name="Normal 2 2 2 3 2 3 5 2" xfId="3558" xr:uid="{00000000-0005-0000-0000-00002A040000}"/>
    <cellStyle name="Normal 2 2 2 3 2 3 5 3" xfId="3559" xr:uid="{00000000-0005-0000-0000-00002B040000}"/>
    <cellStyle name="Normal 2 2 2 3 2 3 6" xfId="1544" xr:uid="{00000000-0005-0000-0000-00002C040000}"/>
    <cellStyle name="Normal 2 2 2 3 2 3 7" xfId="3560" xr:uid="{00000000-0005-0000-0000-00002D040000}"/>
    <cellStyle name="Normal 2 2 2 3 2 4" xfId="141" xr:uid="{00000000-0005-0000-0000-00002E040000}"/>
    <cellStyle name="Normal 2 2 2 3 2 4 2" xfId="616" xr:uid="{00000000-0005-0000-0000-00002F040000}"/>
    <cellStyle name="Normal 2 2 2 3 2 4 2 2" xfId="1086" xr:uid="{00000000-0005-0000-0000-000030040000}"/>
    <cellStyle name="Normal 2 2 2 3 2 4 2 2 2" xfId="1554" xr:uid="{00000000-0005-0000-0000-000031040000}"/>
    <cellStyle name="Normal 2 2 2 3 2 4 2 2 3" xfId="3561" xr:uid="{00000000-0005-0000-0000-000032040000}"/>
    <cellStyle name="Normal 2 2 2 3 2 4 2 3" xfId="1555" xr:uid="{00000000-0005-0000-0000-000033040000}"/>
    <cellStyle name="Normal 2 2 2 3 2 4 2 3 2" xfId="3562" xr:uid="{00000000-0005-0000-0000-000034040000}"/>
    <cellStyle name="Normal 2 2 2 3 2 4 2 3 3" xfId="3563" xr:uid="{00000000-0005-0000-0000-000035040000}"/>
    <cellStyle name="Normal 2 2 2 3 2 4 2 4" xfId="1553" xr:uid="{00000000-0005-0000-0000-000036040000}"/>
    <cellStyle name="Normal 2 2 2 3 2 4 2 5" xfId="3564" xr:uid="{00000000-0005-0000-0000-000037040000}"/>
    <cellStyle name="Normal 2 2 2 3 2 4 3" xfId="380" xr:uid="{00000000-0005-0000-0000-000038040000}"/>
    <cellStyle name="Normal 2 2 2 3 2 4 3 2" xfId="1557" xr:uid="{00000000-0005-0000-0000-000039040000}"/>
    <cellStyle name="Normal 2 2 2 3 2 4 3 2 2" xfId="3565" xr:uid="{00000000-0005-0000-0000-00003A040000}"/>
    <cellStyle name="Normal 2 2 2 3 2 4 3 2 3" xfId="3566" xr:uid="{00000000-0005-0000-0000-00003B040000}"/>
    <cellStyle name="Normal 2 2 2 3 2 4 3 3" xfId="1556" xr:uid="{00000000-0005-0000-0000-00003C040000}"/>
    <cellStyle name="Normal 2 2 2 3 2 4 3 4" xfId="3567" xr:uid="{00000000-0005-0000-0000-00003D040000}"/>
    <cellStyle name="Normal 2 2 2 3 2 4 4" xfId="851" xr:uid="{00000000-0005-0000-0000-00003E040000}"/>
    <cellStyle name="Normal 2 2 2 3 2 4 4 2" xfId="1558" xr:uid="{00000000-0005-0000-0000-00003F040000}"/>
    <cellStyle name="Normal 2 2 2 3 2 4 4 3" xfId="3568" xr:uid="{00000000-0005-0000-0000-000040040000}"/>
    <cellStyle name="Normal 2 2 2 3 2 4 5" xfId="1559" xr:uid="{00000000-0005-0000-0000-000041040000}"/>
    <cellStyle name="Normal 2 2 2 3 2 4 5 2" xfId="3569" xr:uid="{00000000-0005-0000-0000-000042040000}"/>
    <cellStyle name="Normal 2 2 2 3 2 4 5 3" xfId="3570" xr:uid="{00000000-0005-0000-0000-000043040000}"/>
    <cellStyle name="Normal 2 2 2 3 2 4 6" xfId="1552" xr:uid="{00000000-0005-0000-0000-000044040000}"/>
    <cellStyle name="Normal 2 2 2 3 2 4 7" xfId="3571" xr:uid="{00000000-0005-0000-0000-000045040000}"/>
    <cellStyle name="Normal 2 2 2 3 2 5" xfId="547" xr:uid="{00000000-0005-0000-0000-000046040000}"/>
    <cellStyle name="Normal 2 2 2 3 2 5 2" xfId="1017" xr:uid="{00000000-0005-0000-0000-000047040000}"/>
    <cellStyle name="Normal 2 2 2 3 2 5 2 2" xfId="1561" xr:uid="{00000000-0005-0000-0000-000048040000}"/>
    <cellStyle name="Normal 2 2 2 3 2 5 2 3" xfId="3572" xr:uid="{00000000-0005-0000-0000-000049040000}"/>
    <cellStyle name="Normal 2 2 2 3 2 5 3" xfId="1562" xr:uid="{00000000-0005-0000-0000-00004A040000}"/>
    <cellStyle name="Normal 2 2 2 3 2 5 3 2" xfId="3573" xr:uid="{00000000-0005-0000-0000-00004B040000}"/>
    <cellStyle name="Normal 2 2 2 3 2 5 3 3" xfId="3574" xr:uid="{00000000-0005-0000-0000-00004C040000}"/>
    <cellStyle name="Normal 2 2 2 3 2 5 4" xfId="1560" xr:uid="{00000000-0005-0000-0000-00004D040000}"/>
    <cellStyle name="Normal 2 2 2 3 2 5 5" xfId="3575" xr:uid="{00000000-0005-0000-0000-00004E040000}"/>
    <cellStyle name="Normal 2 2 2 3 2 6" xfId="311" xr:uid="{00000000-0005-0000-0000-00004F040000}"/>
    <cellStyle name="Normal 2 2 2 3 2 6 2" xfId="1564" xr:uid="{00000000-0005-0000-0000-000050040000}"/>
    <cellStyle name="Normal 2 2 2 3 2 6 2 2" xfId="3576" xr:uid="{00000000-0005-0000-0000-000051040000}"/>
    <cellStyle name="Normal 2 2 2 3 2 6 2 3" xfId="3577" xr:uid="{00000000-0005-0000-0000-000052040000}"/>
    <cellStyle name="Normal 2 2 2 3 2 6 3" xfId="1563" xr:uid="{00000000-0005-0000-0000-000053040000}"/>
    <cellStyle name="Normal 2 2 2 3 2 6 4" xfId="3578" xr:uid="{00000000-0005-0000-0000-000054040000}"/>
    <cellStyle name="Normal 2 2 2 3 2 7" xfId="782" xr:uid="{00000000-0005-0000-0000-000055040000}"/>
    <cellStyle name="Normal 2 2 2 3 2 7 2" xfId="1565" xr:uid="{00000000-0005-0000-0000-000056040000}"/>
    <cellStyle name="Normal 2 2 2 3 2 7 3" xfId="3579" xr:uid="{00000000-0005-0000-0000-000057040000}"/>
    <cellStyle name="Normal 2 2 2 3 2 8" xfId="1566" xr:uid="{00000000-0005-0000-0000-000058040000}"/>
    <cellStyle name="Normal 2 2 2 3 2 8 2" xfId="3580" xr:uid="{00000000-0005-0000-0000-000059040000}"/>
    <cellStyle name="Normal 2 2 2 3 2 8 3" xfId="3581" xr:uid="{00000000-0005-0000-0000-00005A040000}"/>
    <cellStyle name="Normal 2 2 2 3 2 9" xfId="1535" xr:uid="{00000000-0005-0000-0000-00005B040000}"/>
    <cellStyle name="Normal 2 2 2 3 3" xfId="184" xr:uid="{00000000-0005-0000-0000-00005C040000}"/>
    <cellStyle name="Normal 2 2 2 3 3 2" xfId="659" xr:uid="{00000000-0005-0000-0000-00005D040000}"/>
    <cellStyle name="Normal 2 2 2 3 3 2 2" xfId="1129" xr:uid="{00000000-0005-0000-0000-00005E040000}"/>
    <cellStyle name="Normal 2 2 2 3 3 2 2 2" xfId="1569" xr:uid="{00000000-0005-0000-0000-00005F040000}"/>
    <cellStyle name="Normal 2 2 2 3 3 2 2 3" xfId="3582" xr:uid="{00000000-0005-0000-0000-000060040000}"/>
    <cellStyle name="Normal 2 2 2 3 3 2 3" xfId="1570" xr:uid="{00000000-0005-0000-0000-000061040000}"/>
    <cellStyle name="Normal 2 2 2 3 3 2 3 2" xfId="3583" xr:uid="{00000000-0005-0000-0000-000062040000}"/>
    <cellStyle name="Normal 2 2 2 3 3 2 3 3" xfId="3584" xr:uid="{00000000-0005-0000-0000-000063040000}"/>
    <cellStyle name="Normal 2 2 2 3 3 2 4" xfId="1568" xr:uid="{00000000-0005-0000-0000-000064040000}"/>
    <cellStyle name="Normal 2 2 2 3 3 2 5" xfId="3585" xr:uid="{00000000-0005-0000-0000-000065040000}"/>
    <cellStyle name="Normal 2 2 2 3 3 3" xfId="423" xr:uid="{00000000-0005-0000-0000-000066040000}"/>
    <cellStyle name="Normal 2 2 2 3 3 3 2" xfId="1572" xr:uid="{00000000-0005-0000-0000-000067040000}"/>
    <cellStyle name="Normal 2 2 2 3 3 3 2 2" xfId="3586" xr:uid="{00000000-0005-0000-0000-000068040000}"/>
    <cellStyle name="Normal 2 2 2 3 3 3 2 3" xfId="3587" xr:uid="{00000000-0005-0000-0000-000069040000}"/>
    <cellStyle name="Normal 2 2 2 3 3 3 3" xfId="1571" xr:uid="{00000000-0005-0000-0000-00006A040000}"/>
    <cellStyle name="Normal 2 2 2 3 3 3 4" xfId="3588" xr:uid="{00000000-0005-0000-0000-00006B040000}"/>
    <cellStyle name="Normal 2 2 2 3 3 4" xfId="894" xr:uid="{00000000-0005-0000-0000-00006C040000}"/>
    <cellStyle name="Normal 2 2 2 3 3 4 2" xfId="1573" xr:uid="{00000000-0005-0000-0000-00006D040000}"/>
    <cellStyle name="Normal 2 2 2 3 3 4 3" xfId="3589" xr:uid="{00000000-0005-0000-0000-00006E040000}"/>
    <cellStyle name="Normal 2 2 2 3 3 5" xfId="1574" xr:uid="{00000000-0005-0000-0000-00006F040000}"/>
    <cellStyle name="Normal 2 2 2 3 3 5 2" xfId="3590" xr:uid="{00000000-0005-0000-0000-000070040000}"/>
    <cellStyle name="Normal 2 2 2 3 3 5 3" xfId="3591" xr:uid="{00000000-0005-0000-0000-000071040000}"/>
    <cellStyle name="Normal 2 2 2 3 3 6" xfId="1567" xr:uid="{00000000-0005-0000-0000-000072040000}"/>
    <cellStyle name="Normal 2 2 2 3 3 7" xfId="3592" xr:uid="{00000000-0005-0000-0000-000073040000}"/>
    <cellStyle name="Normal 2 2 2 3 4" xfId="185" xr:uid="{00000000-0005-0000-0000-000074040000}"/>
    <cellStyle name="Normal 2 2 2 3 4 2" xfId="660" xr:uid="{00000000-0005-0000-0000-000075040000}"/>
    <cellStyle name="Normal 2 2 2 3 4 2 2" xfId="1130" xr:uid="{00000000-0005-0000-0000-000076040000}"/>
    <cellStyle name="Normal 2 2 2 3 4 2 2 2" xfId="1577" xr:uid="{00000000-0005-0000-0000-000077040000}"/>
    <cellStyle name="Normal 2 2 2 3 4 2 2 3" xfId="3593" xr:uid="{00000000-0005-0000-0000-000078040000}"/>
    <cellStyle name="Normal 2 2 2 3 4 2 3" xfId="1578" xr:uid="{00000000-0005-0000-0000-000079040000}"/>
    <cellStyle name="Normal 2 2 2 3 4 2 3 2" xfId="3594" xr:uid="{00000000-0005-0000-0000-00007A040000}"/>
    <cellStyle name="Normal 2 2 2 3 4 2 3 3" xfId="3595" xr:uid="{00000000-0005-0000-0000-00007B040000}"/>
    <cellStyle name="Normal 2 2 2 3 4 2 4" xfId="1576" xr:uid="{00000000-0005-0000-0000-00007C040000}"/>
    <cellStyle name="Normal 2 2 2 3 4 2 5" xfId="3596" xr:uid="{00000000-0005-0000-0000-00007D040000}"/>
    <cellStyle name="Normal 2 2 2 3 4 3" xfId="424" xr:uid="{00000000-0005-0000-0000-00007E040000}"/>
    <cellStyle name="Normal 2 2 2 3 4 3 2" xfId="1580" xr:uid="{00000000-0005-0000-0000-00007F040000}"/>
    <cellStyle name="Normal 2 2 2 3 4 3 2 2" xfId="3597" xr:uid="{00000000-0005-0000-0000-000080040000}"/>
    <cellStyle name="Normal 2 2 2 3 4 3 2 3" xfId="3598" xr:uid="{00000000-0005-0000-0000-000081040000}"/>
    <cellStyle name="Normal 2 2 2 3 4 3 3" xfId="1579" xr:uid="{00000000-0005-0000-0000-000082040000}"/>
    <cellStyle name="Normal 2 2 2 3 4 3 4" xfId="3599" xr:uid="{00000000-0005-0000-0000-000083040000}"/>
    <cellStyle name="Normal 2 2 2 3 4 4" xfId="895" xr:uid="{00000000-0005-0000-0000-000084040000}"/>
    <cellStyle name="Normal 2 2 2 3 4 4 2" xfId="1581" xr:uid="{00000000-0005-0000-0000-000085040000}"/>
    <cellStyle name="Normal 2 2 2 3 4 4 3" xfId="3600" xr:uid="{00000000-0005-0000-0000-000086040000}"/>
    <cellStyle name="Normal 2 2 2 3 4 5" xfId="1582" xr:uid="{00000000-0005-0000-0000-000087040000}"/>
    <cellStyle name="Normal 2 2 2 3 4 5 2" xfId="3601" xr:uid="{00000000-0005-0000-0000-000088040000}"/>
    <cellStyle name="Normal 2 2 2 3 4 5 3" xfId="3602" xr:uid="{00000000-0005-0000-0000-000089040000}"/>
    <cellStyle name="Normal 2 2 2 3 4 6" xfId="1575" xr:uid="{00000000-0005-0000-0000-00008A040000}"/>
    <cellStyle name="Normal 2 2 2 3 4 7" xfId="3603" xr:uid="{00000000-0005-0000-0000-00008B040000}"/>
    <cellStyle name="Normal 2 2 2 3 5" xfId="115" xr:uid="{00000000-0005-0000-0000-00008C040000}"/>
    <cellStyle name="Normal 2 2 2 3 5 2" xfId="590" xr:uid="{00000000-0005-0000-0000-00008D040000}"/>
    <cellStyle name="Normal 2 2 2 3 5 2 2" xfId="1060" xr:uid="{00000000-0005-0000-0000-00008E040000}"/>
    <cellStyle name="Normal 2 2 2 3 5 2 2 2" xfId="1585" xr:uid="{00000000-0005-0000-0000-00008F040000}"/>
    <cellStyle name="Normal 2 2 2 3 5 2 2 3" xfId="3604" xr:uid="{00000000-0005-0000-0000-000090040000}"/>
    <cellStyle name="Normal 2 2 2 3 5 2 3" xfId="1586" xr:uid="{00000000-0005-0000-0000-000091040000}"/>
    <cellStyle name="Normal 2 2 2 3 5 2 3 2" xfId="3605" xr:uid="{00000000-0005-0000-0000-000092040000}"/>
    <cellStyle name="Normal 2 2 2 3 5 2 3 3" xfId="3606" xr:uid="{00000000-0005-0000-0000-000093040000}"/>
    <cellStyle name="Normal 2 2 2 3 5 2 4" xfId="1584" xr:uid="{00000000-0005-0000-0000-000094040000}"/>
    <cellStyle name="Normal 2 2 2 3 5 2 5" xfId="3607" xr:uid="{00000000-0005-0000-0000-000095040000}"/>
    <cellStyle name="Normal 2 2 2 3 5 3" xfId="354" xr:uid="{00000000-0005-0000-0000-000096040000}"/>
    <cellStyle name="Normal 2 2 2 3 5 3 2" xfId="1588" xr:uid="{00000000-0005-0000-0000-000097040000}"/>
    <cellStyle name="Normal 2 2 2 3 5 3 2 2" xfId="3608" xr:uid="{00000000-0005-0000-0000-000098040000}"/>
    <cellStyle name="Normal 2 2 2 3 5 3 2 3" xfId="3609" xr:uid="{00000000-0005-0000-0000-000099040000}"/>
    <cellStyle name="Normal 2 2 2 3 5 3 3" xfId="1587" xr:uid="{00000000-0005-0000-0000-00009A040000}"/>
    <cellStyle name="Normal 2 2 2 3 5 3 4" xfId="3610" xr:uid="{00000000-0005-0000-0000-00009B040000}"/>
    <cellStyle name="Normal 2 2 2 3 5 4" xfId="825" xr:uid="{00000000-0005-0000-0000-00009C040000}"/>
    <cellStyle name="Normal 2 2 2 3 5 4 2" xfId="1589" xr:uid="{00000000-0005-0000-0000-00009D040000}"/>
    <cellStyle name="Normal 2 2 2 3 5 4 3" xfId="3611" xr:uid="{00000000-0005-0000-0000-00009E040000}"/>
    <cellStyle name="Normal 2 2 2 3 5 5" xfId="1590" xr:uid="{00000000-0005-0000-0000-00009F040000}"/>
    <cellStyle name="Normal 2 2 2 3 5 5 2" xfId="3612" xr:uid="{00000000-0005-0000-0000-0000A0040000}"/>
    <cellStyle name="Normal 2 2 2 3 5 5 3" xfId="3613" xr:uid="{00000000-0005-0000-0000-0000A1040000}"/>
    <cellStyle name="Normal 2 2 2 3 5 6" xfId="1583" xr:uid="{00000000-0005-0000-0000-0000A2040000}"/>
    <cellStyle name="Normal 2 2 2 3 5 7" xfId="3614" xr:uid="{00000000-0005-0000-0000-0000A3040000}"/>
    <cellStyle name="Normal 2 2 2 3 6" xfId="521" xr:uid="{00000000-0005-0000-0000-0000A4040000}"/>
    <cellStyle name="Normal 2 2 2 3 6 2" xfId="991" xr:uid="{00000000-0005-0000-0000-0000A5040000}"/>
    <cellStyle name="Normal 2 2 2 3 6 2 2" xfId="1592" xr:uid="{00000000-0005-0000-0000-0000A6040000}"/>
    <cellStyle name="Normal 2 2 2 3 6 2 3" xfId="3615" xr:uid="{00000000-0005-0000-0000-0000A7040000}"/>
    <cellStyle name="Normal 2 2 2 3 6 3" xfId="1593" xr:uid="{00000000-0005-0000-0000-0000A8040000}"/>
    <cellStyle name="Normal 2 2 2 3 6 3 2" xfId="3616" xr:uid="{00000000-0005-0000-0000-0000A9040000}"/>
    <cellStyle name="Normal 2 2 2 3 6 3 3" xfId="3617" xr:uid="{00000000-0005-0000-0000-0000AA040000}"/>
    <cellStyle name="Normal 2 2 2 3 6 4" xfId="1591" xr:uid="{00000000-0005-0000-0000-0000AB040000}"/>
    <cellStyle name="Normal 2 2 2 3 6 5" xfId="3618" xr:uid="{00000000-0005-0000-0000-0000AC040000}"/>
    <cellStyle name="Normal 2 2 2 3 7" xfId="285" xr:uid="{00000000-0005-0000-0000-0000AD040000}"/>
    <cellStyle name="Normal 2 2 2 3 7 2" xfId="1595" xr:uid="{00000000-0005-0000-0000-0000AE040000}"/>
    <cellStyle name="Normal 2 2 2 3 7 2 2" xfId="3619" xr:uid="{00000000-0005-0000-0000-0000AF040000}"/>
    <cellStyle name="Normal 2 2 2 3 7 2 3" xfId="3620" xr:uid="{00000000-0005-0000-0000-0000B0040000}"/>
    <cellStyle name="Normal 2 2 2 3 7 3" xfId="1594" xr:uid="{00000000-0005-0000-0000-0000B1040000}"/>
    <cellStyle name="Normal 2 2 2 3 7 4" xfId="3621" xr:uid="{00000000-0005-0000-0000-0000B2040000}"/>
    <cellStyle name="Normal 2 2 2 3 8" xfId="756" xr:uid="{00000000-0005-0000-0000-0000B3040000}"/>
    <cellStyle name="Normal 2 2 2 3 8 2" xfId="1596" xr:uid="{00000000-0005-0000-0000-0000B4040000}"/>
    <cellStyle name="Normal 2 2 2 3 8 3" xfId="3622" xr:uid="{00000000-0005-0000-0000-0000B5040000}"/>
    <cellStyle name="Normal 2 2 2 3 9" xfId="1597" xr:uid="{00000000-0005-0000-0000-0000B6040000}"/>
    <cellStyle name="Normal 2 2 2 3 9 2" xfId="3623" xr:uid="{00000000-0005-0000-0000-0000B7040000}"/>
    <cellStyle name="Normal 2 2 2 3 9 3" xfId="3624" xr:uid="{00000000-0005-0000-0000-0000B8040000}"/>
    <cellStyle name="Normal 2 2 2 4" xfId="55" xr:uid="{00000000-0005-0000-0000-0000B9040000}"/>
    <cellStyle name="Normal 2 2 2 4 10" xfId="3625" xr:uid="{00000000-0005-0000-0000-0000BA040000}"/>
    <cellStyle name="Normal 2 2 2 4 2" xfId="186" xr:uid="{00000000-0005-0000-0000-0000BB040000}"/>
    <cellStyle name="Normal 2 2 2 4 2 2" xfId="661" xr:uid="{00000000-0005-0000-0000-0000BC040000}"/>
    <cellStyle name="Normal 2 2 2 4 2 2 2" xfId="1131" xr:uid="{00000000-0005-0000-0000-0000BD040000}"/>
    <cellStyle name="Normal 2 2 2 4 2 2 2 2" xfId="1601" xr:uid="{00000000-0005-0000-0000-0000BE040000}"/>
    <cellStyle name="Normal 2 2 2 4 2 2 2 3" xfId="3626" xr:uid="{00000000-0005-0000-0000-0000BF040000}"/>
    <cellStyle name="Normal 2 2 2 4 2 2 3" xfId="1602" xr:uid="{00000000-0005-0000-0000-0000C0040000}"/>
    <cellStyle name="Normal 2 2 2 4 2 2 3 2" xfId="3627" xr:uid="{00000000-0005-0000-0000-0000C1040000}"/>
    <cellStyle name="Normal 2 2 2 4 2 2 3 3" xfId="3628" xr:uid="{00000000-0005-0000-0000-0000C2040000}"/>
    <cellStyle name="Normal 2 2 2 4 2 2 4" xfId="1600" xr:uid="{00000000-0005-0000-0000-0000C3040000}"/>
    <cellStyle name="Normal 2 2 2 4 2 2 5" xfId="3629" xr:uid="{00000000-0005-0000-0000-0000C4040000}"/>
    <cellStyle name="Normal 2 2 2 4 2 3" xfId="425" xr:uid="{00000000-0005-0000-0000-0000C5040000}"/>
    <cellStyle name="Normal 2 2 2 4 2 3 2" xfId="1604" xr:uid="{00000000-0005-0000-0000-0000C6040000}"/>
    <cellStyle name="Normal 2 2 2 4 2 3 2 2" xfId="3630" xr:uid="{00000000-0005-0000-0000-0000C7040000}"/>
    <cellStyle name="Normal 2 2 2 4 2 3 2 3" xfId="3631" xr:uid="{00000000-0005-0000-0000-0000C8040000}"/>
    <cellStyle name="Normal 2 2 2 4 2 3 3" xfId="1603" xr:uid="{00000000-0005-0000-0000-0000C9040000}"/>
    <cellStyle name="Normal 2 2 2 4 2 3 4" xfId="3632" xr:uid="{00000000-0005-0000-0000-0000CA040000}"/>
    <cellStyle name="Normal 2 2 2 4 2 4" xfId="896" xr:uid="{00000000-0005-0000-0000-0000CB040000}"/>
    <cellStyle name="Normal 2 2 2 4 2 4 2" xfId="1605" xr:uid="{00000000-0005-0000-0000-0000CC040000}"/>
    <cellStyle name="Normal 2 2 2 4 2 4 3" xfId="3633" xr:uid="{00000000-0005-0000-0000-0000CD040000}"/>
    <cellStyle name="Normal 2 2 2 4 2 5" xfId="1606" xr:uid="{00000000-0005-0000-0000-0000CE040000}"/>
    <cellStyle name="Normal 2 2 2 4 2 5 2" xfId="3634" xr:uid="{00000000-0005-0000-0000-0000CF040000}"/>
    <cellStyle name="Normal 2 2 2 4 2 5 3" xfId="3635" xr:uid="{00000000-0005-0000-0000-0000D0040000}"/>
    <cellStyle name="Normal 2 2 2 4 2 6" xfId="1599" xr:uid="{00000000-0005-0000-0000-0000D1040000}"/>
    <cellStyle name="Normal 2 2 2 4 2 7" xfId="3636" xr:uid="{00000000-0005-0000-0000-0000D2040000}"/>
    <cellStyle name="Normal 2 2 2 4 3" xfId="187" xr:uid="{00000000-0005-0000-0000-0000D3040000}"/>
    <cellStyle name="Normal 2 2 2 4 3 2" xfId="662" xr:uid="{00000000-0005-0000-0000-0000D4040000}"/>
    <cellStyle name="Normal 2 2 2 4 3 2 2" xfId="1132" xr:uid="{00000000-0005-0000-0000-0000D5040000}"/>
    <cellStyle name="Normal 2 2 2 4 3 2 2 2" xfId="1609" xr:uid="{00000000-0005-0000-0000-0000D6040000}"/>
    <cellStyle name="Normal 2 2 2 4 3 2 2 3" xfId="3637" xr:uid="{00000000-0005-0000-0000-0000D7040000}"/>
    <cellStyle name="Normal 2 2 2 4 3 2 3" xfId="1610" xr:uid="{00000000-0005-0000-0000-0000D8040000}"/>
    <cellStyle name="Normal 2 2 2 4 3 2 3 2" xfId="3638" xr:uid="{00000000-0005-0000-0000-0000D9040000}"/>
    <cellStyle name="Normal 2 2 2 4 3 2 3 3" xfId="3639" xr:uid="{00000000-0005-0000-0000-0000DA040000}"/>
    <cellStyle name="Normal 2 2 2 4 3 2 4" xfId="1608" xr:uid="{00000000-0005-0000-0000-0000DB040000}"/>
    <cellStyle name="Normal 2 2 2 4 3 2 5" xfId="3640" xr:uid="{00000000-0005-0000-0000-0000DC040000}"/>
    <cellStyle name="Normal 2 2 2 4 3 3" xfId="426" xr:uid="{00000000-0005-0000-0000-0000DD040000}"/>
    <cellStyle name="Normal 2 2 2 4 3 3 2" xfId="1612" xr:uid="{00000000-0005-0000-0000-0000DE040000}"/>
    <cellStyle name="Normal 2 2 2 4 3 3 2 2" xfId="3641" xr:uid="{00000000-0005-0000-0000-0000DF040000}"/>
    <cellStyle name="Normal 2 2 2 4 3 3 2 3" xfId="3642" xr:uid="{00000000-0005-0000-0000-0000E0040000}"/>
    <cellStyle name="Normal 2 2 2 4 3 3 3" xfId="1611" xr:uid="{00000000-0005-0000-0000-0000E1040000}"/>
    <cellStyle name="Normal 2 2 2 4 3 3 4" xfId="3643" xr:uid="{00000000-0005-0000-0000-0000E2040000}"/>
    <cellStyle name="Normal 2 2 2 4 3 4" xfId="897" xr:uid="{00000000-0005-0000-0000-0000E3040000}"/>
    <cellStyle name="Normal 2 2 2 4 3 4 2" xfId="1613" xr:uid="{00000000-0005-0000-0000-0000E4040000}"/>
    <cellStyle name="Normal 2 2 2 4 3 4 3" xfId="3644" xr:uid="{00000000-0005-0000-0000-0000E5040000}"/>
    <cellStyle name="Normal 2 2 2 4 3 5" xfId="1614" xr:uid="{00000000-0005-0000-0000-0000E6040000}"/>
    <cellStyle name="Normal 2 2 2 4 3 5 2" xfId="3645" xr:uid="{00000000-0005-0000-0000-0000E7040000}"/>
    <cellStyle name="Normal 2 2 2 4 3 5 3" xfId="3646" xr:uid="{00000000-0005-0000-0000-0000E8040000}"/>
    <cellStyle name="Normal 2 2 2 4 3 6" xfId="1607" xr:uid="{00000000-0005-0000-0000-0000E9040000}"/>
    <cellStyle name="Normal 2 2 2 4 3 7" xfId="3647" xr:uid="{00000000-0005-0000-0000-0000EA040000}"/>
    <cellStyle name="Normal 2 2 2 4 4" xfId="130" xr:uid="{00000000-0005-0000-0000-0000EB040000}"/>
    <cellStyle name="Normal 2 2 2 4 4 2" xfId="605" xr:uid="{00000000-0005-0000-0000-0000EC040000}"/>
    <cellStyle name="Normal 2 2 2 4 4 2 2" xfId="1075" xr:uid="{00000000-0005-0000-0000-0000ED040000}"/>
    <cellStyle name="Normal 2 2 2 4 4 2 2 2" xfId="1617" xr:uid="{00000000-0005-0000-0000-0000EE040000}"/>
    <cellStyle name="Normal 2 2 2 4 4 2 2 3" xfId="3648" xr:uid="{00000000-0005-0000-0000-0000EF040000}"/>
    <cellStyle name="Normal 2 2 2 4 4 2 3" xfId="1618" xr:uid="{00000000-0005-0000-0000-0000F0040000}"/>
    <cellStyle name="Normal 2 2 2 4 4 2 3 2" xfId="3649" xr:uid="{00000000-0005-0000-0000-0000F1040000}"/>
    <cellStyle name="Normal 2 2 2 4 4 2 3 3" xfId="3650" xr:uid="{00000000-0005-0000-0000-0000F2040000}"/>
    <cellStyle name="Normal 2 2 2 4 4 2 4" xfId="1616" xr:uid="{00000000-0005-0000-0000-0000F3040000}"/>
    <cellStyle name="Normal 2 2 2 4 4 2 5" xfId="3651" xr:uid="{00000000-0005-0000-0000-0000F4040000}"/>
    <cellStyle name="Normal 2 2 2 4 4 3" xfId="369" xr:uid="{00000000-0005-0000-0000-0000F5040000}"/>
    <cellStyle name="Normal 2 2 2 4 4 3 2" xfId="1620" xr:uid="{00000000-0005-0000-0000-0000F6040000}"/>
    <cellStyle name="Normal 2 2 2 4 4 3 2 2" xfId="3652" xr:uid="{00000000-0005-0000-0000-0000F7040000}"/>
    <cellStyle name="Normal 2 2 2 4 4 3 2 3" xfId="3653" xr:uid="{00000000-0005-0000-0000-0000F8040000}"/>
    <cellStyle name="Normal 2 2 2 4 4 3 3" xfId="1619" xr:uid="{00000000-0005-0000-0000-0000F9040000}"/>
    <cellStyle name="Normal 2 2 2 4 4 3 4" xfId="3654" xr:uid="{00000000-0005-0000-0000-0000FA040000}"/>
    <cellStyle name="Normal 2 2 2 4 4 4" xfId="840" xr:uid="{00000000-0005-0000-0000-0000FB040000}"/>
    <cellStyle name="Normal 2 2 2 4 4 4 2" xfId="1621" xr:uid="{00000000-0005-0000-0000-0000FC040000}"/>
    <cellStyle name="Normal 2 2 2 4 4 4 3" xfId="3655" xr:uid="{00000000-0005-0000-0000-0000FD040000}"/>
    <cellStyle name="Normal 2 2 2 4 4 5" xfId="1622" xr:uid="{00000000-0005-0000-0000-0000FE040000}"/>
    <cellStyle name="Normal 2 2 2 4 4 5 2" xfId="3656" xr:uid="{00000000-0005-0000-0000-0000FF040000}"/>
    <cellStyle name="Normal 2 2 2 4 4 5 3" xfId="3657" xr:uid="{00000000-0005-0000-0000-000000050000}"/>
    <cellStyle name="Normal 2 2 2 4 4 6" xfId="1615" xr:uid="{00000000-0005-0000-0000-000001050000}"/>
    <cellStyle name="Normal 2 2 2 4 4 7" xfId="3658" xr:uid="{00000000-0005-0000-0000-000002050000}"/>
    <cellStyle name="Normal 2 2 2 4 5" xfId="536" xr:uid="{00000000-0005-0000-0000-000003050000}"/>
    <cellStyle name="Normal 2 2 2 4 5 2" xfId="1006" xr:uid="{00000000-0005-0000-0000-000004050000}"/>
    <cellStyle name="Normal 2 2 2 4 5 2 2" xfId="1624" xr:uid="{00000000-0005-0000-0000-000005050000}"/>
    <cellStyle name="Normal 2 2 2 4 5 2 3" xfId="3659" xr:uid="{00000000-0005-0000-0000-000006050000}"/>
    <cellStyle name="Normal 2 2 2 4 5 3" xfId="1625" xr:uid="{00000000-0005-0000-0000-000007050000}"/>
    <cellStyle name="Normal 2 2 2 4 5 3 2" xfId="3660" xr:uid="{00000000-0005-0000-0000-000008050000}"/>
    <cellStyle name="Normal 2 2 2 4 5 3 3" xfId="3661" xr:uid="{00000000-0005-0000-0000-000009050000}"/>
    <cellStyle name="Normal 2 2 2 4 5 4" xfId="1623" xr:uid="{00000000-0005-0000-0000-00000A050000}"/>
    <cellStyle name="Normal 2 2 2 4 5 5" xfId="3662" xr:uid="{00000000-0005-0000-0000-00000B050000}"/>
    <cellStyle name="Normal 2 2 2 4 6" xfId="300" xr:uid="{00000000-0005-0000-0000-00000C050000}"/>
    <cellStyle name="Normal 2 2 2 4 6 2" xfId="1627" xr:uid="{00000000-0005-0000-0000-00000D050000}"/>
    <cellStyle name="Normal 2 2 2 4 6 2 2" xfId="3663" xr:uid="{00000000-0005-0000-0000-00000E050000}"/>
    <cellStyle name="Normal 2 2 2 4 6 2 3" xfId="3664" xr:uid="{00000000-0005-0000-0000-00000F050000}"/>
    <cellStyle name="Normal 2 2 2 4 6 3" xfId="1626" xr:uid="{00000000-0005-0000-0000-000010050000}"/>
    <cellStyle name="Normal 2 2 2 4 6 4" xfId="3665" xr:uid="{00000000-0005-0000-0000-000011050000}"/>
    <cellStyle name="Normal 2 2 2 4 7" xfId="771" xr:uid="{00000000-0005-0000-0000-000012050000}"/>
    <cellStyle name="Normal 2 2 2 4 7 2" xfId="1628" xr:uid="{00000000-0005-0000-0000-000013050000}"/>
    <cellStyle name="Normal 2 2 2 4 7 3" xfId="3666" xr:uid="{00000000-0005-0000-0000-000014050000}"/>
    <cellStyle name="Normal 2 2 2 4 8" xfId="1629" xr:uid="{00000000-0005-0000-0000-000015050000}"/>
    <cellStyle name="Normal 2 2 2 4 8 2" xfId="3667" xr:uid="{00000000-0005-0000-0000-000016050000}"/>
    <cellStyle name="Normal 2 2 2 4 8 3" xfId="3668" xr:uid="{00000000-0005-0000-0000-000017050000}"/>
    <cellStyle name="Normal 2 2 2 4 9" xfId="1598" xr:uid="{00000000-0005-0000-0000-000018050000}"/>
    <cellStyle name="Normal 2 2 2 5" xfId="87" xr:uid="{00000000-0005-0000-0000-000019050000}"/>
    <cellStyle name="Normal 2 2 2 5 2" xfId="159" xr:uid="{00000000-0005-0000-0000-00001A050000}"/>
    <cellStyle name="Normal 2 2 2 5 2 2" xfId="634" xr:uid="{00000000-0005-0000-0000-00001B050000}"/>
    <cellStyle name="Normal 2 2 2 5 2 2 2" xfId="1104" xr:uid="{00000000-0005-0000-0000-00001C050000}"/>
    <cellStyle name="Normal 2 2 2 5 2 2 2 2" xfId="1633" xr:uid="{00000000-0005-0000-0000-00001D050000}"/>
    <cellStyle name="Normal 2 2 2 5 2 2 2 3" xfId="3669" xr:uid="{00000000-0005-0000-0000-00001E050000}"/>
    <cellStyle name="Normal 2 2 2 5 2 2 3" xfId="1634" xr:uid="{00000000-0005-0000-0000-00001F050000}"/>
    <cellStyle name="Normal 2 2 2 5 2 2 3 2" xfId="3670" xr:uid="{00000000-0005-0000-0000-000020050000}"/>
    <cellStyle name="Normal 2 2 2 5 2 2 3 3" xfId="3671" xr:uid="{00000000-0005-0000-0000-000021050000}"/>
    <cellStyle name="Normal 2 2 2 5 2 2 4" xfId="1632" xr:uid="{00000000-0005-0000-0000-000022050000}"/>
    <cellStyle name="Normal 2 2 2 5 2 2 5" xfId="3672" xr:uid="{00000000-0005-0000-0000-000023050000}"/>
    <cellStyle name="Normal 2 2 2 5 2 3" xfId="398" xr:uid="{00000000-0005-0000-0000-000024050000}"/>
    <cellStyle name="Normal 2 2 2 5 2 3 2" xfId="1636" xr:uid="{00000000-0005-0000-0000-000025050000}"/>
    <cellStyle name="Normal 2 2 2 5 2 3 2 2" xfId="3673" xr:uid="{00000000-0005-0000-0000-000026050000}"/>
    <cellStyle name="Normal 2 2 2 5 2 3 2 3" xfId="3674" xr:uid="{00000000-0005-0000-0000-000027050000}"/>
    <cellStyle name="Normal 2 2 2 5 2 3 3" xfId="1635" xr:uid="{00000000-0005-0000-0000-000028050000}"/>
    <cellStyle name="Normal 2 2 2 5 2 3 4" xfId="3675" xr:uid="{00000000-0005-0000-0000-000029050000}"/>
    <cellStyle name="Normal 2 2 2 5 2 4" xfId="869" xr:uid="{00000000-0005-0000-0000-00002A050000}"/>
    <cellStyle name="Normal 2 2 2 5 2 4 2" xfId="1637" xr:uid="{00000000-0005-0000-0000-00002B050000}"/>
    <cellStyle name="Normal 2 2 2 5 2 4 3" xfId="3676" xr:uid="{00000000-0005-0000-0000-00002C050000}"/>
    <cellStyle name="Normal 2 2 2 5 2 5" xfId="1638" xr:uid="{00000000-0005-0000-0000-00002D050000}"/>
    <cellStyle name="Normal 2 2 2 5 2 5 2" xfId="3677" xr:uid="{00000000-0005-0000-0000-00002E050000}"/>
    <cellStyle name="Normal 2 2 2 5 2 5 3" xfId="3678" xr:uid="{00000000-0005-0000-0000-00002F050000}"/>
    <cellStyle name="Normal 2 2 2 5 2 6" xfId="1631" xr:uid="{00000000-0005-0000-0000-000030050000}"/>
    <cellStyle name="Normal 2 2 2 5 2 7" xfId="3679" xr:uid="{00000000-0005-0000-0000-000031050000}"/>
    <cellStyle name="Normal 2 2 2 5 3" xfId="565" xr:uid="{00000000-0005-0000-0000-000032050000}"/>
    <cellStyle name="Normal 2 2 2 5 3 2" xfId="1035" xr:uid="{00000000-0005-0000-0000-000033050000}"/>
    <cellStyle name="Normal 2 2 2 5 3 2 2" xfId="1640" xr:uid="{00000000-0005-0000-0000-000034050000}"/>
    <cellStyle name="Normal 2 2 2 5 3 2 3" xfId="3680" xr:uid="{00000000-0005-0000-0000-000035050000}"/>
    <cellStyle name="Normal 2 2 2 5 3 3" xfId="1641" xr:uid="{00000000-0005-0000-0000-000036050000}"/>
    <cellStyle name="Normal 2 2 2 5 3 3 2" xfId="3681" xr:uid="{00000000-0005-0000-0000-000037050000}"/>
    <cellStyle name="Normal 2 2 2 5 3 3 3" xfId="3682" xr:uid="{00000000-0005-0000-0000-000038050000}"/>
    <cellStyle name="Normal 2 2 2 5 3 4" xfId="1639" xr:uid="{00000000-0005-0000-0000-000039050000}"/>
    <cellStyle name="Normal 2 2 2 5 3 5" xfId="3683" xr:uid="{00000000-0005-0000-0000-00003A050000}"/>
    <cellStyle name="Normal 2 2 2 5 4" xfId="329" xr:uid="{00000000-0005-0000-0000-00003B050000}"/>
    <cellStyle name="Normal 2 2 2 5 4 2" xfId="1643" xr:uid="{00000000-0005-0000-0000-00003C050000}"/>
    <cellStyle name="Normal 2 2 2 5 4 2 2" xfId="3684" xr:uid="{00000000-0005-0000-0000-00003D050000}"/>
    <cellStyle name="Normal 2 2 2 5 4 2 3" xfId="3685" xr:uid="{00000000-0005-0000-0000-00003E050000}"/>
    <cellStyle name="Normal 2 2 2 5 4 3" xfId="1642" xr:uid="{00000000-0005-0000-0000-00003F050000}"/>
    <cellStyle name="Normal 2 2 2 5 4 4" xfId="3686" xr:uid="{00000000-0005-0000-0000-000040050000}"/>
    <cellStyle name="Normal 2 2 2 5 5" xfId="800" xr:uid="{00000000-0005-0000-0000-000041050000}"/>
    <cellStyle name="Normal 2 2 2 5 5 2" xfId="1644" xr:uid="{00000000-0005-0000-0000-000042050000}"/>
    <cellStyle name="Normal 2 2 2 5 5 3" xfId="3687" xr:uid="{00000000-0005-0000-0000-000043050000}"/>
    <cellStyle name="Normal 2 2 2 5 6" xfId="1645" xr:uid="{00000000-0005-0000-0000-000044050000}"/>
    <cellStyle name="Normal 2 2 2 5 6 2" xfId="3688" xr:uid="{00000000-0005-0000-0000-000045050000}"/>
    <cellStyle name="Normal 2 2 2 5 6 3" xfId="3689" xr:uid="{00000000-0005-0000-0000-000046050000}"/>
    <cellStyle name="Normal 2 2 2 5 7" xfId="1630" xr:uid="{00000000-0005-0000-0000-000047050000}"/>
    <cellStyle name="Normal 2 2 2 5 8" xfId="3690" xr:uid="{00000000-0005-0000-0000-000048050000}"/>
    <cellStyle name="Normal 2 2 2 6" xfId="188" xr:uid="{00000000-0005-0000-0000-000049050000}"/>
    <cellStyle name="Normal 2 2 2 6 2" xfId="663" xr:uid="{00000000-0005-0000-0000-00004A050000}"/>
    <cellStyle name="Normal 2 2 2 6 2 2" xfId="1133" xr:uid="{00000000-0005-0000-0000-00004B050000}"/>
    <cellStyle name="Normal 2 2 2 6 2 2 2" xfId="1648" xr:uid="{00000000-0005-0000-0000-00004C050000}"/>
    <cellStyle name="Normal 2 2 2 6 2 2 3" xfId="3691" xr:uid="{00000000-0005-0000-0000-00004D050000}"/>
    <cellStyle name="Normal 2 2 2 6 2 3" xfId="1649" xr:uid="{00000000-0005-0000-0000-00004E050000}"/>
    <cellStyle name="Normal 2 2 2 6 2 3 2" xfId="3692" xr:uid="{00000000-0005-0000-0000-00004F050000}"/>
    <cellStyle name="Normal 2 2 2 6 2 3 3" xfId="3693" xr:uid="{00000000-0005-0000-0000-000050050000}"/>
    <cellStyle name="Normal 2 2 2 6 2 4" xfId="1647" xr:uid="{00000000-0005-0000-0000-000051050000}"/>
    <cellStyle name="Normal 2 2 2 6 2 5" xfId="3694" xr:uid="{00000000-0005-0000-0000-000052050000}"/>
    <cellStyle name="Normal 2 2 2 6 3" xfId="427" xr:uid="{00000000-0005-0000-0000-000053050000}"/>
    <cellStyle name="Normal 2 2 2 6 3 2" xfId="1651" xr:uid="{00000000-0005-0000-0000-000054050000}"/>
    <cellStyle name="Normal 2 2 2 6 3 2 2" xfId="3695" xr:uid="{00000000-0005-0000-0000-000055050000}"/>
    <cellStyle name="Normal 2 2 2 6 3 2 3" xfId="3696" xr:uid="{00000000-0005-0000-0000-000056050000}"/>
    <cellStyle name="Normal 2 2 2 6 3 3" xfId="1650" xr:uid="{00000000-0005-0000-0000-000057050000}"/>
    <cellStyle name="Normal 2 2 2 6 3 4" xfId="3697" xr:uid="{00000000-0005-0000-0000-000058050000}"/>
    <cellStyle name="Normal 2 2 2 6 4" xfId="898" xr:uid="{00000000-0005-0000-0000-000059050000}"/>
    <cellStyle name="Normal 2 2 2 6 4 2" xfId="1652" xr:uid="{00000000-0005-0000-0000-00005A050000}"/>
    <cellStyle name="Normal 2 2 2 6 4 3" xfId="3698" xr:uid="{00000000-0005-0000-0000-00005B050000}"/>
    <cellStyle name="Normal 2 2 2 6 5" xfId="1653" xr:uid="{00000000-0005-0000-0000-00005C050000}"/>
    <cellStyle name="Normal 2 2 2 6 5 2" xfId="3699" xr:uid="{00000000-0005-0000-0000-00005D050000}"/>
    <cellStyle name="Normal 2 2 2 6 5 3" xfId="3700" xr:uid="{00000000-0005-0000-0000-00005E050000}"/>
    <cellStyle name="Normal 2 2 2 6 6" xfId="1646" xr:uid="{00000000-0005-0000-0000-00005F050000}"/>
    <cellStyle name="Normal 2 2 2 6 7" xfId="3701" xr:uid="{00000000-0005-0000-0000-000060050000}"/>
    <cellStyle name="Normal 2 2 2 7" xfId="103" xr:uid="{00000000-0005-0000-0000-000061050000}"/>
    <cellStyle name="Normal 2 2 2 7 2" xfId="578" xr:uid="{00000000-0005-0000-0000-000062050000}"/>
    <cellStyle name="Normal 2 2 2 7 2 2" xfId="1048" xr:uid="{00000000-0005-0000-0000-000063050000}"/>
    <cellStyle name="Normal 2 2 2 7 2 2 2" xfId="1656" xr:uid="{00000000-0005-0000-0000-000064050000}"/>
    <cellStyle name="Normal 2 2 2 7 2 2 3" xfId="3702" xr:uid="{00000000-0005-0000-0000-000065050000}"/>
    <cellStyle name="Normal 2 2 2 7 2 3" xfId="1657" xr:uid="{00000000-0005-0000-0000-000066050000}"/>
    <cellStyle name="Normal 2 2 2 7 2 3 2" xfId="3703" xr:uid="{00000000-0005-0000-0000-000067050000}"/>
    <cellStyle name="Normal 2 2 2 7 2 3 3" xfId="3704" xr:uid="{00000000-0005-0000-0000-000068050000}"/>
    <cellStyle name="Normal 2 2 2 7 2 4" xfId="1655" xr:uid="{00000000-0005-0000-0000-000069050000}"/>
    <cellStyle name="Normal 2 2 2 7 2 5" xfId="3705" xr:uid="{00000000-0005-0000-0000-00006A050000}"/>
    <cellStyle name="Normal 2 2 2 7 3" xfId="342" xr:uid="{00000000-0005-0000-0000-00006B050000}"/>
    <cellStyle name="Normal 2 2 2 7 3 2" xfId="1659" xr:uid="{00000000-0005-0000-0000-00006C050000}"/>
    <cellStyle name="Normal 2 2 2 7 3 2 2" xfId="3706" xr:uid="{00000000-0005-0000-0000-00006D050000}"/>
    <cellStyle name="Normal 2 2 2 7 3 2 3" xfId="3707" xr:uid="{00000000-0005-0000-0000-00006E050000}"/>
    <cellStyle name="Normal 2 2 2 7 3 3" xfId="1658" xr:uid="{00000000-0005-0000-0000-00006F050000}"/>
    <cellStyle name="Normal 2 2 2 7 3 4" xfId="3708" xr:uid="{00000000-0005-0000-0000-000070050000}"/>
    <cellStyle name="Normal 2 2 2 7 4" xfId="813" xr:uid="{00000000-0005-0000-0000-000071050000}"/>
    <cellStyle name="Normal 2 2 2 7 4 2" xfId="1660" xr:uid="{00000000-0005-0000-0000-000072050000}"/>
    <cellStyle name="Normal 2 2 2 7 4 3" xfId="3709" xr:uid="{00000000-0005-0000-0000-000073050000}"/>
    <cellStyle name="Normal 2 2 2 7 5" xfId="1661" xr:uid="{00000000-0005-0000-0000-000074050000}"/>
    <cellStyle name="Normal 2 2 2 7 5 2" xfId="3710" xr:uid="{00000000-0005-0000-0000-000075050000}"/>
    <cellStyle name="Normal 2 2 2 7 5 3" xfId="3711" xr:uid="{00000000-0005-0000-0000-000076050000}"/>
    <cellStyle name="Normal 2 2 2 7 6" xfId="1654" xr:uid="{00000000-0005-0000-0000-000077050000}"/>
    <cellStyle name="Normal 2 2 2 7 7" xfId="3712" xr:uid="{00000000-0005-0000-0000-000078050000}"/>
    <cellStyle name="Normal 2 2 2 8" xfId="509" xr:uid="{00000000-0005-0000-0000-000079050000}"/>
    <cellStyle name="Normal 2 2 2 8 2" xfId="979" xr:uid="{00000000-0005-0000-0000-00007A050000}"/>
    <cellStyle name="Normal 2 2 2 8 2 2" xfId="1663" xr:uid="{00000000-0005-0000-0000-00007B050000}"/>
    <cellStyle name="Normal 2 2 2 8 2 3" xfId="3713" xr:uid="{00000000-0005-0000-0000-00007C050000}"/>
    <cellStyle name="Normal 2 2 2 8 3" xfId="1664" xr:uid="{00000000-0005-0000-0000-00007D050000}"/>
    <cellStyle name="Normal 2 2 2 8 3 2" xfId="3714" xr:uid="{00000000-0005-0000-0000-00007E050000}"/>
    <cellStyle name="Normal 2 2 2 8 3 3" xfId="3715" xr:uid="{00000000-0005-0000-0000-00007F050000}"/>
    <cellStyle name="Normal 2 2 2 8 4" xfId="1662" xr:uid="{00000000-0005-0000-0000-000080050000}"/>
    <cellStyle name="Normal 2 2 2 8 5" xfId="3716" xr:uid="{00000000-0005-0000-0000-000081050000}"/>
    <cellStyle name="Normal 2 2 2 9" xfId="273" xr:uid="{00000000-0005-0000-0000-000082050000}"/>
    <cellStyle name="Normal 2 2 2 9 2" xfId="1666" xr:uid="{00000000-0005-0000-0000-000083050000}"/>
    <cellStyle name="Normal 2 2 2 9 2 2" xfId="3717" xr:uid="{00000000-0005-0000-0000-000084050000}"/>
    <cellStyle name="Normal 2 2 2 9 2 3" xfId="3718" xr:uid="{00000000-0005-0000-0000-000085050000}"/>
    <cellStyle name="Normal 2 2 2 9 3" xfId="1665" xr:uid="{00000000-0005-0000-0000-000086050000}"/>
    <cellStyle name="Normal 2 2 2 9 4" xfId="3719" xr:uid="{00000000-0005-0000-0000-000087050000}"/>
    <cellStyle name="Normal 2 2 3" xfId="18" xr:uid="{00000000-0005-0000-0000-000088050000}"/>
    <cellStyle name="Normal 2 2 3 10" xfId="1668" xr:uid="{00000000-0005-0000-0000-000089050000}"/>
    <cellStyle name="Normal 2 2 3 10 2" xfId="3720" xr:uid="{00000000-0005-0000-0000-00008A050000}"/>
    <cellStyle name="Normal 2 2 3 10 3" xfId="3721" xr:uid="{00000000-0005-0000-0000-00008B050000}"/>
    <cellStyle name="Normal 2 2 3 11" xfId="1667" xr:uid="{00000000-0005-0000-0000-00008C050000}"/>
    <cellStyle name="Normal 2 2 3 12" xfId="3722" xr:uid="{00000000-0005-0000-0000-00008D050000}"/>
    <cellStyle name="Normal 2 2 3 2" xfId="39" xr:uid="{00000000-0005-0000-0000-00008E050000}"/>
    <cellStyle name="Normal 2 2 3 2 10" xfId="1669" xr:uid="{00000000-0005-0000-0000-00008F050000}"/>
    <cellStyle name="Normal 2 2 3 2 11" xfId="3723" xr:uid="{00000000-0005-0000-0000-000090050000}"/>
    <cellStyle name="Normal 2 2 3 2 2" xfId="67" xr:uid="{00000000-0005-0000-0000-000091050000}"/>
    <cellStyle name="Normal 2 2 3 2 2 10" xfId="3724" xr:uid="{00000000-0005-0000-0000-000092050000}"/>
    <cellStyle name="Normal 2 2 3 2 2 2" xfId="189" xr:uid="{00000000-0005-0000-0000-000093050000}"/>
    <cellStyle name="Normal 2 2 3 2 2 2 2" xfId="664" xr:uid="{00000000-0005-0000-0000-000094050000}"/>
    <cellStyle name="Normal 2 2 3 2 2 2 2 2" xfId="1134" xr:uid="{00000000-0005-0000-0000-000095050000}"/>
    <cellStyle name="Normal 2 2 3 2 2 2 2 2 2" xfId="1673" xr:uid="{00000000-0005-0000-0000-000096050000}"/>
    <cellStyle name="Normal 2 2 3 2 2 2 2 2 3" xfId="3725" xr:uid="{00000000-0005-0000-0000-000097050000}"/>
    <cellStyle name="Normal 2 2 3 2 2 2 2 3" xfId="1674" xr:uid="{00000000-0005-0000-0000-000098050000}"/>
    <cellStyle name="Normal 2 2 3 2 2 2 2 3 2" xfId="3726" xr:uid="{00000000-0005-0000-0000-000099050000}"/>
    <cellStyle name="Normal 2 2 3 2 2 2 2 3 3" xfId="3727" xr:uid="{00000000-0005-0000-0000-00009A050000}"/>
    <cellStyle name="Normal 2 2 3 2 2 2 2 4" xfId="1672" xr:uid="{00000000-0005-0000-0000-00009B050000}"/>
    <cellStyle name="Normal 2 2 3 2 2 2 2 5" xfId="3728" xr:uid="{00000000-0005-0000-0000-00009C050000}"/>
    <cellStyle name="Normal 2 2 3 2 2 2 3" xfId="428" xr:uid="{00000000-0005-0000-0000-00009D050000}"/>
    <cellStyle name="Normal 2 2 3 2 2 2 3 2" xfId="1676" xr:uid="{00000000-0005-0000-0000-00009E050000}"/>
    <cellStyle name="Normal 2 2 3 2 2 2 3 2 2" xfId="3729" xr:uid="{00000000-0005-0000-0000-00009F050000}"/>
    <cellStyle name="Normal 2 2 3 2 2 2 3 2 3" xfId="3730" xr:uid="{00000000-0005-0000-0000-0000A0050000}"/>
    <cellStyle name="Normal 2 2 3 2 2 2 3 3" xfId="1675" xr:uid="{00000000-0005-0000-0000-0000A1050000}"/>
    <cellStyle name="Normal 2 2 3 2 2 2 3 4" xfId="3731" xr:uid="{00000000-0005-0000-0000-0000A2050000}"/>
    <cellStyle name="Normal 2 2 3 2 2 2 4" xfId="899" xr:uid="{00000000-0005-0000-0000-0000A3050000}"/>
    <cellStyle name="Normal 2 2 3 2 2 2 4 2" xfId="1677" xr:uid="{00000000-0005-0000-0000-0000A4050000}"/>
    <cellStyle name="Normal 2 2 3 2 2 2 4 3" xfId="3732" xr:uid="{00000000-0005-0000-0000-0000A5050000}"/>
    <cellStyle name="Normal 2 2 3 2 2 2 5" xfId="1678" xr:uid="{00000000-0005-0000-0000-0000A6050000}"/>
    <cellStyle name="Normal 2 2 3 2 2 2 5 2" xfId="3733" xr:uid="{00000000-0005-0000-0000-0000A7050000}"/>
    <cellStyle name="Normal 2 2 3 2 2 2 5 3" xfId="3734" xr:uid="{00000000-0005-0000-0000-0000A8050000}"/>
    <cellStyle name="Normal 2 2 3 2 2 2 6" xfId="1671" xr:uid="{00000000-0005-0000-0000-0000A9050000}"/>
    <cellStyle name="Normal 2 2 3 2 2 2 7" xfId="3735" xr:uid="{00000000-0005-0000-0000-0000AA050000}"/>
    <cellStyle name="Normal 2 2 3 2 2 3" xfId="190" xr:uid="{00000000-0005-0000-0000-0000AB050000}"/>
    <cellStyle name="Normal 2 2 3 2 2 3 2" xfId="665" xr:uid="{00000000-0005-0000-0000-0000AC050000}"/>
    <cellStyle name="Normal 2 2 3 2 2 3 2 2" xfId="1135" xr:uid="{00000000-0005-0000-0000-0000AD050000}"/>
    <cellStyle name="Normal 2 2 3 2 2 3 2 2 2" xfId="1681" xr:uid="{00000000-0005-0000-0000-0000AE050000}"/>
    <cellStyle name="Normal 2 2 3 2 2 3 2 2 3" xfId="3736" xr:uid="{00000000-0005-0000-0000-0000AF050000}"/>
    <cellStyle name="Normal 2 2 3 2 2 3 2 3" xfId="1682" xr:uid="{00000000-0005-0000-0000-0000B0050000}"/>
    <cellStyle name="Normal 2 2 3 2 2 3 2 3 2" xfId="3737" xr:uid="{00000000-0005-0000-0000-0000B1050000}"/>
    <cellStyle name="Normal 2 2 3 2 2 3 2 3 3" xfId="3738" xr:uid="{00000000-0005-0000-0000-0000B2050000}"/>
    <cellStyle name="Normal 2 2 3 2 2 3 2 4" xfId="1680" xr:uid="{00000000-0005-0000-0000-0000B3050000}"/>
    <cellStyle name="Normal 2 2 3 2 2 3 2 5" xfId="3739" xr:uid="{00000000-0005-0000-0000-0000B4050000}"/>
    <cellStyle name="Normal 2 2 3 2 2 3 3" xfId="429" xr:uid="{00000000-0005-0000-0000-0000B5050000}"/>
    <cellStyle name="Normal 2 2 3 2 2 3 3 2" xfId="1684" xr:uid="{00000000-0005-0000-0000-0000B6050000}"/>
    <cellStyle name="Normal 2 2 3 2 2 3 3 2 2" xfId="3740" xr:uid="{00000000-0005-0000-0000-0000B7050000}"/>
    <cellStyle name="Normal 2 2 3 2 2 3 3 2 3" xfId="3741" xr:uid="{00000000-0005-0000-0000-0000B8050000}"/>
    <cellStyle name="Normal 2 2 3 2 2 3 3 3" xfId="1683" xr:uid="{00000000-0005-0000-0000-0000B9050000}"/>
    <cellStyle name="Normal 2 2 3 2 2 3 3 4" xfId="3742" xr:uid="{00000000-0005-0000-0000-0000BA050000}"/>
    <cellStyle name="Normal 2 2 3 2 2 3 4" xfId="900" xr:uid="{00000000-0005-0000-0000-0000BB050000}"/>
    <cellStyle name="Normal 2 2 3 2 2 3 4 2" xfId="1685" xr:uid="{00000000-0005-0000-0000-0000BC050000}"/>
    <cellStyle name="Normal 2 2 3 2 2 3 4 3" xfId="3743" xr:uid="{00000000-0005-0000-0000-0000BD050000}"/>
    <cellStyle name="Normal 2 2 3 2 2 3 5" xfId="1686" xr:uid="{00000000-0005-0000-0000-0000BE050000}"/>
    <cellStyle name="Normal 2 2 3 2 2 3 5 2" xfId="3744" xr:uid="{00000000-0005-0000-0000-0000BF050000}"/>
    <cellStyle name="Normal 2 2 3 2 2 3 5 3" xfId="3745" xr:uid="{00000000-0005-0000-0000-0000C0050000}"/>
    <cellStyle name="Normal 2 2 3 2 2 3 6" xfId="1679" xr:uid="{00000000-0005-0000-0000-0000C1050000}"/>
    <cellStyle name="Normal 2 2 3 2 2 3 7" xfId="3746" xr:uid="{00000000-0005-0000-0000-0000C2050000}"/>
    <cellStyle name="Normal 2 2 3 2 2 4" xfId="142" xr:uid="{00000000-0005-0000-0000-0000C3050000}"/>
    <cellStyle name="Normal 2 2 3 2 2 4 2" xfId="617" xr:uid="{00000000-0005-0000-0000-0000C4050000}"/>
    <cellStyle name="Normal 2 2 3 2 2 4 2 2" xfId="1087" xr:uid="{00000000-0005-0000-0000-0000C5050000}"/>
    <cellStyle name="Normal 2 2 3 2 2 4 2 2 2" xfId="1689" xr:uid="{00000000-0005-0000-0000-0000C6050000}"/>
    <cellStyle name="Normal 2 2 3 2 2 4 2 2 3" xfId="3747" xr:uid="{00000000-0005-0000-0000-0000C7050000}"/>
    <cellStyle name="Normal 2 2 3 2 2 4 2 3" xfId="1690" xr:uid="{00000000-0005-0000-0000-0000C8050000}"/>
    <cellStyle name="Normal 2 2 3 2 2 4 2 3 2" xfId="3748" xr:uid="{00000000-0005-0000-0000-0000C9050000}"/>
    <cellStyle name="Normal 2 2 3 2 2 4 2 3 3" xfId="3749" xr:uid="{00000000-0005-0000-0000-0000CA050000}"/>
    <cellStyle name="Normal 2 2 3 2 2 4 2 4" xfId="1688" xr:uid="{00000000-0005-0000-0000-0000CB050000}"/>
    <cellStyle name="Normal 2 2 3 2 2 4 2 5" xfId="3750" xr:uid="{00000000-0005-0000-0000-0000CC050000}"/>
    <cellStyle name="Normal 2 2 3 2 2 4 3" xfId="381" xr:uid="{00000000-0005-0000-0000-0000CD050000}"/>
    <cellStyle name="Normal 2 2 3 2 2 4 3 2" xfId="1692" xr:uid="{00000000-0005-0000-0000-0000CE050000}"/>
    <cellStyle name="Normal 2 2 3 2 2 4 3 2 2" xfId="3751" xr:uid="{00000000-0005-0000-0000-0000CF050000}"/>
    <cellStyle name="Normal 2 2 3 2 2 4 3 2 3" xfId="3752" xr:uid="{00000000-0005-0000-0000-0000D0050000}"/>
    <cellStyle name="Normal 2 2 3 2 2 4 3 3" xfId="1691" xr:uid="{00000000-0005-0000-0000-0000D1050000}"/>
    <cellStyle name="Normal 2 2 3 2 2 4 3 4" xfId="3753" xr:uid="{00000000-0005-0000-0000-0000D2050000}"/>
    <cellStyle name="Normal 2 2 3 2 2 4 4" xfId="852" xr:uid="{00000000-0005-0000-0000-0000D3050000}"/>
    <cellStyle name="Normal 2 2 3 2 2 4 4 2" xfId="1693" xr:uid="{00000000-0005-0000-0000-0000D4050000}"/>
    <cellStyle name="Normal 2 2 3 2 2 4 4 3" xfId="3754" xr:uid="{00000000-0005-0000-0000-0000D5050000}"/>
    <cellStyle name="Normal 2 2 3 2 2 4 5" xfId="1694" xr:uid="{00000000-0005-0000-0000-0000D6050000}"/>
    <cellStyle name="Normal 2 2 3 2 2 4 5 2" xfId="3755" xr:uid="{00000000-0005-0000-0000-0000D7050000}"/>
    <cellStyle name="Normal 2 2 3 2 2 4 5 3" xfId="3756" xr:uid="{00000000-0005-0000-0000-0000D8050000}"/>
    <cellStyle name="Normal 2 2 3 2 2 4 6" xfId="1687" xr:uid="{00000000-0005-0000-0000-0000D9050000}"/>
    <cellStyle name="Normal 2 2 3 2 2 4 7" xfId="3757" xr:uid="{00000000-0005-0000-0000-0000DA050000}"/>
    <cellStyle name="Normal 2 2 3 2 2 5" xfId="548" xr:uid="{00000000-0005-0000-0000-0000DB050000}"/>
    <cellStyle name="Normal 2 2 3 2 2 5 2" xfId="1018" xr:uid="{00000000-0005-0000-0000-0000DC050000}"/>
    <cellStyle name="Normal 2 2 3 2 2 5 2 2" xfId="1696" xr:uid="{00000000-0005-0000-0000-0000DD050000}"/>
    <cellStyle name="Normal 2 2 3 2 2 5 2 3" xfId="3758" xr:uid="{00000000-0005-0000-0000-0000DE050000}"/>
    <cellStyle name="Normal 2 2 3 2 2 5 3" xfId="1697" xr:uid="{00000000-0005-0000-0000-0000DF050000}"/>
    <cellStyle name="Normal 2 2 3 2 2 5 3 2" xfId="3759" xr:uid="{00000000-0005-0000-0000-0000E0050000}"/>
    <cellStyle name="Normal 2 2 3 2 2 5 3 3" xfId="3760" xr:uid="{00000000-0005-0000-0000-0000E1050000}"/>
    <cellStyle name="Normal 2 2 3 2 2 5 4" xfId="1695" xr:uid="{00000000-0005-0000-0000-0000E2050000}"/>
    <cellStyle name="Normal 2 2 3 2 2 5 5" xfId="3761" xr:uid="{00000000-0005-0000-0000-0000E3050000}"/>
    <cellStyle name="Normal 2 2 3 2 2 6" xfId="312" xr:uid="{00000000-0005-0000-0000-0000E4050000}"/>
    <cellStyle name="Normal 2 2 3 2 2 6 2" xfId="1699" xr:uid="{00000000-0005-0000-0000-0000E5050000}"/>
    <cellStyle name="Normal 2 2 3 2 2 6 2 2" xfId="3762" xr:uid="{00000000-0005-0000-0000-0000E6050000}"/>
    <cellStyle name="Normal 2 2 3 2 2 6 2 3" xfId="3763" xr:uid="{00000000-0005-0000-0000-0000E7050000}"/>
    <cellStyle name="Normal 2 2 3 2 2 6 3" xfId="1698" xr:uid="{00000000-0005-0000-0000-0000E8050000}"/>
    <cellStyle name="Normal 2 2 3 2 2 6 4" xfId="3764" xr:uid="{00000000-0005-0000-0000-0000E9050000}"/>
    <cellStyle name="Normal 2 2 3 2 2 7" xfId="783" xr:uid="{00000000-0005-0000-0000-0000EA050000}"/>
    <cellStyle name="Normal 2 2 3 2 2 7 2" xfId="1700" xr:uid="{00000000-0005-0000-0000-0000EB050000}"/>
    <cellStyle name="Normal 2 2 3 2 2 7 3" xfId="3765" xr:uid="{00000000-0005-0000-0000-0000EC050000}"/>
    <cellStyle name="Normal 2 2 3 2 2 8" xfId="1701" xr:uid="{00000000-0005-0000-0000-0000ED050000}"/>
    <cellStyle name="Normal 2 2 3 2 2 8 2" xfId="3766" xr:uid="{00000000-0005-0000-0000-0000EE050000}"/>
    <cellStyle name="Normal 2 2 3 2 2 8 3" xfId="3767" xr:uid="{00000000-0005-0000-0000-0000EF050000}"/>
    <cellStyle name="Normal 2 2 3 2 2 9" xfId="1670" xr:uid="{00000000-0005-0000-0000-0000F0050000}"/>
    <cellStyle name="Normal 2 2 3 2 3" xfId="191" xr:uid="{00000000-0005-0000-0000-0000F1050000}"/>
    <cellStyle name="Normal 2 2 3 2 3 2" xfId="666" xr:uid="{00000000-0005-0000-0000-0000F2050000}"/>
    <cellStyle name="Normal 2 2 3 2 3 2 2" xfId="1136" xr:uid="{00000000-0005-0000-0000-0000F3050000}"/>
    <cellStyle name="Normal 2 2 3 2 3 2 2 2" xfId="1704" xr:uid="{00000000-0005-0000-0000-0000F4050000}"/>
    <cellStyle name="Normal 2 2 3 2 3 2 2 3" xfId="3768" xr:uid="{00000000-0005-0000-0000-0000F5050000}"/>
    <cellStyle name="Normal 2 2 3 2 3 2 3" xfId="1705" xr:uid="{00000000-0005-0000-0000-0000F6050000}"/>
    <cellStyle name="Normal 2 2 3 2 3 2 3 2" xfId="3769" xr:uid="{00000000-0005-0000-0000-0000F7050000}"/>
    <cellStyle name="Normal 2 2 3 2 3 2 3 3" xfId="3770" xr:uid="{00000000-0005-0000-0000-0000F8050000}"/>
    <cellStyle name="Normal 2 2 3 2 3 2 4" xfId="1703" xr:uid="{00000000-0005-0000-0000-0000F9050000}"/>
    <cellStyle name="Normal 2 2 3 2 3 2 5" xfId="3771" xr:uid="{00000000-0005-0000-0000-0000FA050000}"/>
    <cellStyle name="Normal 2 2 3 2 3 3" xfId="430" xr:uid="{00000000-0005-0000-0000-0000FB050000}"/>
    <cellStyle name="Normal 2 2 3 2 3 3 2" xfId="1707" xr:uid="{00000000-0005-0000-0000-0000FC050000}"/>
    <cellStyle name="Normal 2 2 3 2 3 3 2 2" xfId="3772" xr:uid="{00000000-0005-0000-0000-0000FD050000}"/>
    <cellStyle name="Normal 2 2 3 2 3 3 2 3" xfId="3773" xr:uid="{00000000-0005-0000-0000-0000FE050000}"/>
    <cellStyle name="Normal 2 2 3 2 3 3 3" xfId="1706" xr:uid="{00000000-0005-0000-0000-0000FF050000}"/>
    <cellStyle name="Normal 2 2 3 2 3 3 4" xfId="3774" xr:uid="{00000000-0005-0000-0000-000000060000}"/>
    <cellStyle name="Normal 2 2 3 2 3 4" xfId="901" xr:uid="{00000000-0005-0000-0000-000001060000}"/>
    <cellStyle name="Normal 2 2 3 2 3 4 2" xfId="1708" xr:uid="{00000000-0005-0000-0000-000002060000}"/>
    <cellStyle name="Normal 2 2 3 2 3 4 3" xfId="3775" xr:uid="{00000000-0005-0000-0000-000003060000}"/>
    <cellStyle name="Normal 2 2 3 2 3 5" xfId="1709" xr:uid="{00000000-0005-0000-0000-000004060000}"/>
    <cellStyle name="Normal 2 2 3 2 3 5 2" xfId="3776" xr:uid="{00000000-0005-0000-0000-000005060000}"/>
    <cellStyle name="Normal 2 2 3 2 3 5 3" xfId="3777" xr:uid="{00000000-0005-0000-0000-000006060000}"/>
    <cellStyle name="Normal 2 2 3 2 3 6" xfId="1702" xr:uid="{00000000-0005-0000-0000-000007060000}"/>
    <cellStyle name="Normal 2 2 3 2 3 7" xfId="3778" xr:uid="{00000000-0005-0000-0000-000008060000}"/>
    <cellStyle name="Normal 2 2 3 2 4" xfId="192" xr:uid="{00000000-0005-0000-0000-000009060000}"/>
    <cellStyle name="Normal 2 2 3 2 4 2" xfId="667" xr:uid="{00000000-0005-0000-0000-00000A060000}"/>
    <cellStyle name="Normal 2 2 3 2 4 2 2" xfId="1137" xr:uid="{00000000-0005-0000-0000-00000B060000}"/>
    <cellStyle name="Normal 2 2 3 2 4 2 2 2" xfId="1712" xr:uid="{00000000-0005-0000-0000-00000C060000}"/>
    <cellStyle name="Normal 2 2 3 2 4 2 2 3" xfId="3779" xr:uid="{00000000-0005-0000-0000-00000D060000}"/>
    <cellStyle name="Normal 2 2 3 2 4 2 3" xfId="1713" xr:uid="{00000000-0005-0000-0000-00000E060000}"/>
    <cellStyle name="Normal 2 2 3 2 4 2 3 2" xfId="3780" xr:uid="{00000000-0005-0000-0000-00000F060000}"/>
    <cellStyle name="Normal 2 2 3 2 4 2 3 3" xfId="3781" xr:uid="{00000000-0005-0000-0000-000010060000}"/>
    <cellStyle name="Normal 2 2 3 2 4 2 4" xfId="1711" xr:uid="{00000000-0005-0000-0000-000011060000}"/>
    <cellStyle name="Normal 2 2 3 2 4 2 5" xfId="3782" xr:uid="{00000000-0005-0000-0000-000012060000}"/>
    <cellStyle name="Normal 2 2 3 2 4 3" xfId="431" xr:uid="{00000000-0005-0000-0000-000013060000}"/>
    <cellStyle name="Normal 2 2 3 2 4 3 2" xfId="1715" xr:uid="{00000000-0005-0000-0000-000014060000}"/>
    <cellStyle name="Normal 2 2 3 2 4 3 2 2" xfId="3783" xr:uid="{00000000-0005-0000-0000-000015060000}"/>
    <cellStyle name="Normal 2 2 3 2 4 3 2 3" xfId="3784" xr:uid="{00000000-0005-0000-0000-000016060000}"/>
    <cellStyle name="Normal 2 2 3 2 4 3 3" xfId="1714" xr:uid="{00000000-0005-0000-0000-000017060000}"/>
    <cellStyle name="Normal 2 2 3 2 4 3 4" xfId="3785" xr:uid="{00000000-0005-0000-0000-000018060000}"/>
    <cellStyle name="Normal 2 2 3 2 4 4" xfId="902" xr:uid="{00000000-0005-0000-0000-000019060000}"/>
    <cellStyle name="Normal 2 2 3 2 4 4 2" xfId="1716" xr:uid="{00000000-0005-0000-0000-00001A060000}"/>
    <cellStyle name="Normal 2 2 3 2 4 4 3" xfId="3786" xr:uid="{00000000-0005-0000-0000-00001B060000}"/>
    <cellStyle name="Normal 2 2 3 2 4 5" xfId="1717" xr:uid="{00000000-0005-0000-0000-00001C060000}"/>
    <cellStyle name="Normal 2 2 3 2 4 5 2" xfId="3787" xr:uid="{00000000-0005-0000-0000-00001D060000}"/>
    <cellStyle name="Normal 2 2 3 2 4 5 3" xfId="3788" xr:uid="{00000000-0005-0000-0000-00001E060000}"/>
    <cellStyle name="Normal 2 2 3 2 4 6" xfId="1710" xr:uid="{00000000-0005-0000-0000-00001F060000}"/>
    <cellStyle name="Normal 2 2 3 2 4 7" xfId="3789" xr:uid="{00000000-0005-0000-0000-000020060000}"/>
    <cellStyle name="Normal 2 2 3 2 5" xfId="117" xr:uid="{00000000-0005-0000-0000-000021060000}"/>
    <cellStyle name="Normal 2 2 3 2 5 2" xfId="592" xr:uid="{00000000-0005-0000-0000-000022060000}"/>
    <cellStyle name="Normal 2 2 3 2 5 2 2" xfId="1062" xr:uid="{00000000-0005-0000-0000-000023060000}"/>
    <cellStyle name="Normal 2 2 3 2 5 2 2 2" xfId="1720" xr:uid="{00000000-0005-0000-0000-000024060000}"/>
    <cellStyle name="Normal 2 2 3 2 5 2 2 3" xfId="3790" xr:uid="{00000000-0005-0000-0000-000025060000}"/>
    <cellStyle name="Normal 2 2 3 2 5 2 3" xfId="1721" xr:uid="{00000000-0005-0000-0000-000026060000}"/>
    <cellStyle name="Normal 2 2 3 2 5 2 3 2" xfId="3791" xr:uid="{00000000-0005-0000-0000-000027060000}"/>
    <cellStyle name="Normal 2 2 3 2 5 2 3 3" xfId="3792" xr:uid="{00000000-0005-0000-0000-000028060000}"/>
    <cellStyle name="Normal 2 2 3 2 5 2 4" xfId="1719" xr:uid="{00000000-0005-0000-0000-000029060000}"/>
    <cellStyle name="Normal 2 2 3 2 5 2 5" xfId="3793" xr:uid="{00000000-0005-0000-0000-00002A060000}"/>
    <cellStyle name="Normal 2 2 3 2 5 3" xfId="356" xr:uid="{00000000-0005-0000-0000-00002B060000}"/>
    <cellStyle name="Normal 2 2 3 2 5 3 2" xfId="1723" xr:uid="{00000000-0005-0000-0000-00002C060000}"/>
    <cellStyle name="Normal 2 2 3 2 5 3 2 2" xfId="3794" xr:uid="{00000000-0005-0000-0000-00002D060000}"/>
    <cellStyle name="Normal 2 2 3 2 5 3 2 3" xfId="3795" xr:uid="{00000000-0005-0000-0000-00002E060000}"/>
    <cellStyle name="Normal 2 2 3 2 5 3 3" xfId="1722" xr:uid="{00000000-0005-0000-0000-00002F060000}"/>
    <cellStyle name="Normal 2 2 3 2 5 3 4" xfId="3796" xr:uid="{00000000-0005-0000-0000-000030060000}"/>
    <cellStyle name="Normal 2 2 3 2 5 4" xfId="827" xr:uid="{00000000-0005-0000-0000-000031060000}"/>
    <cellStyle name="Normal 2 2 3 2 5 4 2" xfId="1724" xr:uid="{00000000-0005-0000-0000-000032060000}"/>
    <cellStyle name="Normal 2 2 3 2 5 4 3" xfId="3797" xr:uid="{00000000-0005-0000-0000-000033060000}"/>
    <cellStyle name="Normal 2 2 3 2 5 5" xfId="1725" xr:uid="{00000000-0005-0000-0000-000034060000}"/>
    <cellStyle name="Normal 2 2 3 2 5 5 2" xfId="3798" xr:uid="{00000000-0005-0000-0000-000035060000}"/>
    <cellStyle name="Normal 2 2 3 2 5 5 3" xfId="3799" xr:uid="{00000000-0005-0000-0000-000036060000}"/>
    <cellStyle name="Normal 2 2 3 2 5 6" xfId="1718" xr:uid="{00000000-0005-0000-0000-000037060000}"/>
    <cellStyle name="Normal 2 2 3 2 5 7" xfId="3800" xr:uid="{00000000-0005-0000-0000-000038060000}"/>
    <cellStyle name="Normal 2 2 3 2 6" xfId="523" xr:uid="{00000000-0005-0000-0000-000039060000}"/>
    <cellStyle name="Normal 2 2 3 2 6 2" xfId="993" xr:uid="{00000000-0005-0000-0000-00003A060000}"/>
    <cellStyle name="Normal 2 2 3 2 6 2 2" xfId="1727" xr:uid="{00000000-0005-0000-0000-00003B060000}"/>
    <cellStyle name="Normal 2 2 3 2 6 2 3" xfId="3801" xr:uid="{00000000-0005-0000-0000-00003C060000}"/>
    <cellStyle name="Normal 2 2 3 2 6 3" xfId="1728" xr:uid="{00000000-0005-0000-0000-00003D060000}"/>
    <cellStyle name="Normal 2 2 3 2 6 3 2" xfId="3802" xr:uid="{00000000-0005-0000-0000-00003E060000}"/>
    <cellStyle name="Normal 2 2 3 2 6 3 3" xfId="3803" xr:uid="{00000000-0005-0000-0000-00003F060000}"/>
    <cellStyle name="Normal 2 2 3 2 6 4" xfId="1726" xr:uid="{00000000-0005-0000-0000-000040060000}"/>
    <cellStyle name="Normal 2 2 3 2 6 5" xfId="3804" xr:uid="{00000000-0005-0000-0000-000041060000}"/>
    <cellStyle name="Normal 2 2 3 2 7" xfId="287" xr:uid="{00000000-0005-0000-0000-000042060000}"/>
    <cellStyle name="Normal 2 2 3 2 7 2" xfId="1730" xr:uid="{00000000-0005-0000-0000-000043060000}"/>
    <cellStyle name="Normal 2 2 3 2 7 2 2" xfId="3805" xr:uid="{00000000-0005-0000-0000-000044060000}"/>
    <cellStyle name="Normal 2 2 3 2 7 2 3" xfId="3806" xr:uid="{00000000-0005-0000-0000-000045060000}"/>
    <cellStyle name="Normal 2 2 3 2 7 3" xfId="1729" xr:uid="{00000000-0005-0000-0000-000046060000}"/>
    <cellStyle name="Normal 2 2 3 2 7 4" xfId="3807" xr:uid="{00000000-0005-0000-0000-000047060000}"/>
    <cellStyle name="Normal 2 2 3 2 8" xfId="758" xr:uid="{00000000-0005-0000-0000-000048060000}"/>
    <cellStyle name="Normal 2 2 3 2 8 2" xfId="1731" xr:uid="{00000000-0005-0000-0000-000049060000}"/>
    <cellStyle name="Normal 2 2 3 2 8 3" xfId="3808" xr:uid="{00000000-0005-0000-0000-00004A060000}"/>
    <cellStyle name="Normal 2 2 3 2 9" xfId="1732" xr:uid="{00000000-0005-0000-0000-00004B060000}"/>
    <cellStyle name="Normal 2 2 3 2 9 2" xfId="3809" xr:uid="{00000000-0005-0000-0000-00004C060000}"/>
    <cellStyle name="Normal 2 2 3 2 9 3" xfId="3810" xr:uid="{00000000-0005-0000-0000-00004D060000}"/>
    <cellStyle name="Normal 2 2 3 3" xfId="57" xr:uid="{00000000-0005-0000-0000-00004E060000}"/>
    <cellStyle name="Normal 2 2 3 3 10" xfId="3811" xr:uid="{00000000-0005-0000-0000-00004F060000}"/>
    <cellStyle name="Normal 2 2 3 3 2" xfId="193" xr:uid="{00000000-0005-0000-0000-000050060000}"/>
    <cellStyle name="Normal 2 2 3 3 2 2" xfId="668" xr:uid="{00000000-0005-0000-0000-000051060000}"/>
    <cellStyle name="Normal 2 2 3 3 2 2 2" xfId="1138" xr:uid="{00000000-0005-0000-0000-000052060000}"/>
    <cellStyle name="Normal 2 2 3 3 2 2 2 2" xfId="1736" xr:uid="{00000000-0005-0000-0000-000053060000}"/>
    <cellStyle name="Normal 2 2 3 3 2 2 2 3" xfId="3812" xr:uid="{00000000-0005-0000-0000-000054060000}"/>
    <cellStyle name="Normal 2 2 3 3 2 2 3" xfId="1737" xr:uid="{00000000-0005-0000-0000-000055060000}"/>
    <cellStyle name="Normal 2 2 3 3 2 2 3 2" xfId="3813" xr:uid="{00000000-0005-0000-0000-000056060000}"/>
    <cellStyle name="Normal 2 2 3 3 2 2 3 3" xfId="3814" xr:uid="{00000000-0005-0000-0000-000057060000}"/>
    <cellStyle name="Normal 2 2 3 3 2 2 4" xfId="1735" xr:uid="{00000000-0005-0000-0000-000058060000}"/>
    <cellStyle name="Normal 2 2 3 3 2 2 5" xfId="3815" xr:uid="{00000000-0005-0000-0000-000059060000}"/>
    <cellStyle name="Normal 2 2 3 3 2 3" xfId="432" xr:uid="{00000000-0005-0000-0000-00005A060000}"/>
    <cellStyle name="Normal 2 2 3 3 2 3 2" xfId="1739" xr:uid="{00000000-0005-0000-0000-00005B060000}"/>
    <cellStyle name="Normal 2 2 3 3 2 3 2 2" xfId="3816" xr:uid="{00000000-0005-0000-0000-00005C060000}"/>
    <cellStyle name="Normal 2 2 3 3 2 3 2 3" xfId="3817" xr:uid="{00000000-0005-0000-0000-00005D060000}"/>
    <cellStyle name="Normal 2 2 3 3 2 3 3" xfId="1738" xr:uid="{00000000-0005-0000-0000-00005E060000}"/>
    <cellStyle name="Normal 2 2 3 3 2 3 4" xfId="3818" xr:uid="{00000000-0005-0000-0000-00005F060000}"/>
    <cellStyle name="Normal 2 2 3 3 2 4" xfId="903" xr:uid="{00000000-0005-0000-0000-000060060000}"/>
    <cellStyle name="Normal 2 2 3 3 2 4 2" xfId="1740" xr:uid="{00000000-0005-0000-0000-000061060000}"/>
    <cellStyle name="Normal 2 2 3 3 2 4 3" xfId="3819" xr:uid="{00000000-0005-0000-0000-000062060000}"/>
    <cellStyle name="Normal 2 2 3 3 2 5" xfId="1741" xr:uid="{00000000-0005-0000-0000-000063060000}"/>
    <cellStyle name="Normal 2 2 3 3 2 5 2" xfId="3820" xr:uid="{00000000-0005-0000-0000-000064060000}"/>
    <cellStyle name="Normal 2 2 3 3 2 5 3" xfId="3821" xr:uid="{00000000-0005-0000-0000-000065060000}"/>
    <cellStyle name="Normal 2 2 3 3 2 6" xfId="1734" xr:uid="{00000000-0005-0000-0000-000066060000}"/>
    <cellStyle name="Normal 2 2 3 3 2 7" xfId="3822" xr:uid="{00000000-0005-0000-0000-000067060000}"/>
    <cellStyle name="Normal 2 2 3 3 3" xfId="194" xr:uid="{00000000-0005-0000-0000-000068060000}"/>
    <cellStyle name="Normal 2 2 3 3 3 2" xfId="669" xr:uid="{00000000-0005-0000-0000-000069060000}"/>
    <cellStyle name="Normal 2 2 3 3 3 2 2" xfId="1139" xr:uid="{00000000-0005-0000-0000-00006A060000}"/>
    <cellStyle name="Normal 2 2 3 3 3 2 2 2" xfId="1744" xr:uid="{00000000-0005-0000-0000-00006B060000}"/>
    <cellStyle name="Normal 2 2 3 3 3 2 2 3" xfId="3823" xr:uid="{00000000-0005-0000-0000-00006C060000}"/>
    <cellStyle name="Normal 2 2 3 3 3 2 3" xfId="1745" xr:uid="{00000000-0005-0000-0000-00006D060000}"/>
    <cellStyle name="Normal 2 2 3 3 3 2 3 2" xfId="3824" xr:uid="{00000000-0005-0000-0000-00006E060000}"/>
    <cellStyle name="Normal 2 2 3 3 3 2 3 3" xfId="3825" xr:uid="{00000000-0005-0000-0000-00006F060000}"/>
    <cellStyle name="Normal 2 2 3 3 3 2 4" xfId="1743" xr:uid="{00000000-0005-0000-0000-000070060000}"/>
    <cellStyle name="Normal 2 2 3 3 3 2 5" xfId="3826" xr:uid="{00000000-0005-0000-0000-000071060000}"/>
    <cellStyle name="Normal 2 2 3 3 3 3" xfId="433" xr:uid="{00000000-0005-0000-0000-000072060000}"/>
    <cellStyle name="Normal 2 2 3 3 3 3 2" xfId="1747" xr:uid="{00000000-0005-0000-0000-000073060000}"/>
    <cellStyle name="Normal 2 2 3 3 3 3 2 2" xfId="3827" xr:uid="{00000000-0005-0000-0000-000074060000}"/>
    <cellStyle name="Normal 2 2 3 3 3 3 2 3" xfId="3828" xr:uid="{00000000-0005-0000-0000-000075060000}"/>
    <cellStyle name="Normal 2 2 3 3 3 3 3" xfId="1746" xr:uid="{00000000-0005-0000-0000-000076060000}"/>
    <cellStyle name="Normal 2 2 3 3 3 3 4" xfId="3829" xr:uid="{00000000-0005-0000-0000-000077060000}"/>
    <cellStyle name="Normal 2 2 3 3 3 4" xfId="904" xr:uid="{00000000-0005-0000-0000-000078060000}"/>
    <cellStyle name="Normal 2 2 3 3 3 4 2" xfId="1748" xr:uid="{00000000-0005-0000-0000-000079060000}"/>
    <cellStyle name="Normal 2 2 3 3 3 4 3" xfId="3830" xr:uid="{00000000-0005-0000-0000-00007A060000}"/>
    <cellStyle name="Normal 2 2 3 3 3 5" xfId="1749" xr:uid="{00000000-0005-0000-0000-00007B060000}"/>
    <cellStyle name="Normal 2 2 3 3 3 5 2" xfId="3831" xr:uid="{00000000-0005-0000-0000-00007C060000}"/>
    <cellStyle name="Normal 2 2 3 3 3 5 3" xfId="3832" xr:uid="{00000000-0005-0000-0000-00007D060000}"/>
    <cellStyle name="Normal 2 2 3 3 3 6" xfId="1742" xr:uid="{00000000-0005-0000-0000-00007E060000}"/>
    <cellStyle name="Normal 2 2 3 3 3 7" xfId="3833" xr:uid="{00000000-0005-0000-0000-00007F060000}"/>
    <cellStyle name="Normal 2 2 3 3 4" xfId="132" xr:uid="{00000000-0005-0000-0000-000080060000}"/>
    <cellStyle name="Normal 2 2 3 3 4 2" xfId="607" xr:uid="{00000000-0005-0000-0000-000081060000}"/>
    <cellStyle name="Normal 2 2 3 3 4 2 2" xfId="1077" xr:uid="{00000000-0005-0000-0000-000082060000}"/>
    <cellStyle name="Normal 2 2 3 3 4 2 2 2" xfId="1752" xr:uid="{00000000-0005-0000-0000-000083060000}"/>
    <cellStyle name="Normal 2 2 3 3 4 2 2 3" xfId="3834" xr:uid="{00000000-0005-0000-0000-000084060000}"/>
    <cellStyle name="Normal 2 2 3 3 4 2 3" xfId="1753" xr:uid="{00000000-0005-0000-0000-000085060000}"/>
    <cellStyle name="Normal 2 2 3 3 4 2 3 2" xfId="3835" xr:uid="{00000000-0005-0000-0000-000086060000}"/>
    <cellStyle name="Normal 2 2 3 3 4 2 3 3" xfId="3836" xr:uid="{00000000-0005-0000-0000-000087060000}"/>
    <cellStyle name="Normal 2 2 3 3 4 2 4" xfId="1751" xr:uid="{00000000-0005-0000-0000-000088060000}"/>
    <cellStyle name="Normal 2 2 3 3 4 2 5" xfId="3837" xr:uid="{00000000-0005-0000-0000-000089060000}"/>
    <cellStyle name="Normal 2 2 3 3 4 3" xfId="371" xr:uid="{00000000-0005-0000-0000-00008A060000}"/>
    <cellStyle name="Normal 2 2 3 3 4 3 2" xfId="1755" xr:uid="{00000000-0005-0000-0000-00008B060000}"/>
    <cellStyle name="Normal 2 2 3 3 4 3 2 2" xfId="3838" xr:uid="{00000000-0005-0000-0000-00008C060000}"/>
    <cellStyle name="Normal 2 2 3 3 4 3 2 3" xfId="3839" xr:uid="{00000000-0005-0000-0000-00008D060000}"/>
    <cellStyle name="Normal 2 2 3 3 4 3 3" xfId="1754" xr:uid="{00000000-0005-0000-0000-00008E060000}"/>
    <cellStyle name="Normal 2 2 3 3 4 3 4" xfId="3840" xr:uid="{00000000-0005-0000-0000-00008F060000}"/>
    <cellStyle name="Normal 2 2 3 3 4 4" xfId="842" xr:uid="{00000000-0005-0000-0000-000090060000}"/>
    <cellStyle name="Normal 2 2 3 3 4 4 2" xfId="1756" xr:uid="{00000000-0005-0000-0000-000091060000}"/>
    <cellStyle name="Normal 2 2 3 3 4 4 3" xfId="3841" xr:uid="{00000000-0005-0000-0000-000092060000}"/>
    <cellStyle name="Normal 2 2 3 3 4 5" xfId="1757" xr:uid="{00000000-0005-0000-0000-000093060000}"/>
    <cellStyle name="Normal 2 2 3 3 4 5 2" xfId="3842" xr:uid="{00000000-0005-0000-0000-000094060000}"/>
    <cellStyle name="Normal 2 2 3 3 4 5 3" xfId="3843" xr:uid="{00000000-0005-0000-0000-000095060000}"/>
    <cellStyle name="Normal 2 2 3 3 4 6" xfId="1750" xr:uid="{00000000-0005-0000-0000-000096060000}"/>
    <cellStyle name="Normal 2 2 3 3 4 7" xfId="3844" xr:uid="{00000000-0005-0000-0000-000097060000}"/>
    <cellStyle name="Normal 2 2 3 3 5" xfId="538" xr:uid="{00000000-0005-0000-0000-000098060000}"/>
    <cellStyle name="Normal 2 2 3 3 5 2" xfId="1008" xr:uid="{00000000-0005-0000-0000-000099060000}"/>
    <cellStyle name="Normal 2 2 3 3 5 2 2" xfId="1759" xr:uid="{00000000-0005-0000-0000-00009A060000}"/>
    <cellStyle name="Normal 2 2 3 3 5 2 3" xfId="3845" xr:uid="{00000000-0005-0000-0000-00009B060000}"/>
    <cellStyle name="Normal 2 2 3 3 5 3" xfId="1760" xr:uid="{00000000-0005-0000-0000-00009C060000}"/>
    <cellStyle name="Normal 2 2 3 3 5 3 2" xfId="3846" xr:uid="{00000000-0005-0000-0000-00009D060000}"/>
    <cellStyle name="Normal 2 2 3 3 5 3 3" xfId="3847" xr:uid="{00000000-0005-0000-0000-00009E060000}"/>
    <cellStyle name="Normal 2 2 3 3 5 4" xfId="1758" xr:uid="{00000000-0005-0000-0000-00009F060000}"/>
    <cellStyle name="Normal 2 2 3 3 5 5" xfId="3848" xr:uid="{00000000-0005-0000-0000-0000A0060000}"/>
    <cellStyle name="Normal 2 2 3 3 6" xfId="302" xr:uid="{00000000-0005-0000-0000-0000A1060000}"/>
    <cellStyle name="Normal 2 2 3 3 6 2" xfId="1762" xr:uid="{00000000-0005-0000-0000-0000A2060000}"/>
    <cellStyle name="Normal 2 2 3 3 6 2 2" xfId="3849" xr:uid="{00000000-0005-0000-0000-0000A3060000}"/>
    <cellStyle name="Normal 2 2 3 3 6 2 3" xfId="3850" xr:uid="{00000000-0005-0000-0000-0000A4060000}"/>
    <cellStyle name="Normal 2 2 3 3 6 3" xfId="1761" xr:uid="{00000000-0005-0000-0000-0000A5060000}"/>
    <cellStyle name="Normal 2 2 3 3 6 4" xfId="3851" xr:uid="{00000000-0005-0000-0000-0000A6060000}"/>
    <cellStyle name="Normal 2 2 3 3 7" xfId="773" xr:uid="{00000000-0005-0000-0000-0000A7060000}"/>
    <cellStyle name="Normal 2 2 3 3 7 2" xfId="1763" xr:uid="{00000000-0005-0000-0000-0000A8060000}"/>
    <cellStyle name="Normal 2 2 3 3 7 3" xfId="3852" xr:uid="{00000000-0005-0000-0000-0000A9060000}"/>
    <cellStyle name="Normal 2 2 3 3 8" xfId="1764" xr:uid="{00000000-0005-0000-0000-0000AA060000}"/>
    <cellStyle name="Normal 2 2 3 3 8 2" xfId="3853" xr:uid="{00000000-0005-0000-0000-0000AB060000}"/>
    <cellStyle name="Normal 2 2 3 3 8 3" xfId="3854" xr:uid="{00000000-0005-0000-0000-0000AC060000}"/>
    <cellStyle name="Normal 2 2 3 3 9" xfId="1733" xr:uid="{00000000-0005-0000-0000-0000AD060000}"/>
    <cellStyle name="Normal 2 2 3 4" xfId="89" xr:uid="{00000000-0005-0000-0000-0000AE060000}"/>
    <cellStyle name="Normal 2 2 3 4 2" xfId="161" xr:uid="{00000000-0005-0000-0000-0000AF060000}"/>
    <cellStyle name="Normal 2 2 3 4 2 2" xfId="636" xr:uid="{00000000-0005-0000-0000-0000B0060000}"/>
    <cellStyle name="Normal 2 2 3 4 2 2 2" xfId="1106" xr:uid="{00000000-0005-0000-0000-0000B1060000}"/>
    <cellStyle name="Normal 2 2 3 4 2 2 2 2" xfId="1768" xr:uid="{00000000-0005-0000-0000-0000B2060000}"/>
    <cellStyle name="Normal 2 2 3 4 2 2 2 3" xfId="3855" xr:uid="{00000000-0005-0000-0000-0000B3060000}"/>
    <cellStyle name="Normal 2 2 3 4 2 2 3" xfId="1769" xr:uid="{00000000-0005-0000-0000-0000B4060000}"/>
    <cellStyle name="Normal 2 2 3 4 2 2 3 2" xfId="3856" xr:uid="{00000000-0005-0000-0000-0000B5060000}"/>
    <cellStyle name="Normal 2 2 3 4 2 2 3 3" xfId="3857" xr:uid="{00000000-0005-0000-0000-0000B6060000}"/>
    <cellStyle name="Normal 2 2 3 4 2 2 4" xfId="1767" xr:uid="{00000000-0005-0000-0000-0000B7060000}"/>
    <cellStyle name="Normal 2 2 3 4 2 2 5" xfId="3858" xr:uid="{00000000-0005-0000-0000-0000B8060000}"/>
    <cellStyle name="Normal 2 2 3 4 2 3" xfId="400" xr:uid="{00000000-0005-0000-0000-0000B9060000}"/>
    <cellStyle name="Normal 2 2 3 4 2 3 2" xfId="1771" xr:uid="{00000000-0005-0000-0000-0000BA060000}"/>
    <cellStyle name="Normal 2 2 3 4 2 3 2 2" xfId="3859" xr:uid="{00000000-0005-0000-0000-0000BB060000}"/>
    <cellStyle name="Normal 2 2 3 4 2 3 2 3" xfId="3860" xr:uid="{00000000-0005-0000-0000-0000BC060000}"/>
    <cellStyle name="Normal 2 2 3 4 2 3 3" xfId="1770" xr:uid="{00000000-0005-0000-0000-0000BD060000}"/>
    <cellStyle name="Normal 2 2 3 4 2 3 4" xfId="3861" xr:uid="{00000000-0005-0000-0000-0000BE060000}"/>
    <cellStyle name="Normal 2 2 3 4 2 4" xfId="871" xr:uid="{00000000-0005-0000-0000-0000BF060000}"/>
    <cellStyle name="Normal 2 2 3 4 2 4 2" xfId="1772" xr:uid="{00000000-0005-0000-0000-0000C0060000}"/>
    <cellStyle name="Normal 2 2 3 4 2 4 3" xfId="3862" xr:uid="{00000000-0005-0000-0000-0000C1060000}"/>
    <cellStyle name="Normal 2 2 3 4 2 5" xfId="1773" xr:uid="{00000000-0005-0000-0000-0000C2060000}"/>
    <cellStyle name="Normal 2 2 3 4 2 5 2" xfId="3863" xr:uid="{00000000-0005-0000-0000-0000C3060000}"/>
    <cellStyle name="Normal 2 2 3 4 2 5 3" xfId="3864" xr:uid="{00000000-0005-0000-0000-0000C4060000}"/>
    <cellStyle name="Normal 2 2 3 4 2 6" xfId="1766" xr:uid="{00000000-0005-0000-0000-0000C5060000}"/>
    <cellStyle name="Normal 2 2 3 4 2 7" xfId="3865" xr:uid="{00000000-0005-0000-0000-0000C6060000}"/>
    <cellStyle name="Normal 2 2 3 4 3" xfId="567" xr:uid="{00000000-0005-0000-0000-0000C7060000}"/>
    <cellStyle name="Normal 2 2 3 4 3 2" xfId="1037" xr:uid="{00000000-0005-0000-0000-0000C8060000}"/>
    <cellStyle name="Normal 2 2 3 4 3 2 2" xfId="1775" xr:uid="{00000000-0005-0000-0000-0000C9060000}"/>
    <cellStyle name="Normal 2 2 3 4 3 2 3" xfId="3866" xr:uid="{00000000-0005-0000-0000-0000CA060000}"/>
    <cellStyle name="Normal 2 2 3 4 3 3" xfId="1776" xr:uid="{00000000-0005-0000-0000-0000CB060000}"/>
    <cellStyle name="Normal 2 2 3 4 3 3 2" xfId="3867" xr:uid="{00000000-0005-0000-0000-0000CC060000}"/>
    <cellStyle name="Normal 2 2 3 4 3 3 3" xfId="3868" xr:uid="{00000000-0005-0000-0000-0000CD060000}"/>
    <cellStyle name="Normal 2 2 3 4 3 4" xfId="1774" xr:uid="{00000000-0005-0000-0000-0000CE060000}"/>
    <cellStyle name="Normal 2 2 3 4 3 5" xfId="3869" xr:uid="{00000000-0005-0000-0000-0000CF060000}"/>
    <cellStyle name="Normal 2 2 3 4 4" xfId="331" xr:uid="{00000000-0005-0000-0000-0000D0060000}"/>
    <cellStyle name="Normal 2 2 3 4 4 2" xfId="1778" xr:uid="{00000000-0005-0000-0000-0000D1060000}"/>
    <cellStyle name="Normal 2 2 3 4 4 2 2" xfId="3870" xr:uid="{00000000-0005-0000-0000-0000D2060000}"/>
    <cellStyle name="Normal 2 2 3 4 4 2 3" xfId="3871" xr:uid="{00000000-0005-0000-0000-0000D3060000}"/>
    <cellStyle name="Normal 2 2 3 4 4 3" xfId="1777" xr:uid="{00000000-0005-0000-0000-0000D4060000}"/>
    <cellStyle name="Normal 2 2 3 4 4 4" xfId="3872" xr:uid="{00000000-0005-0000-0000-0000D5060000}"/>
    <cellStyle name="Normal 2 2 3 4 5" xfId="802" xr:uid="{00000000-0005-0000-0000-0000D6060000}"/>
    <cellStyle name="Normal 2 2 3 4 5 2" xfId="1779" xr:uid="{00000000-0005-0000-0000-0000D7060000}"/>
    <cellStyle name="Normal 2 2 3 4 5 3" xfId="3873" xr:uid="{00000000-0005-0000-0000-0000D8060000}"/>
    <cellStyle name="Normal 2 2 3 4 6" xfId="1780" xr:uid="{00000000-0005-0000-0000-0000D9060000}"/>
    <cellStyle name="Normal 2 2 3 4 6 2" xfId="3874" xr:uid="{00000000-0005-0000-0000-0000DA060000}"/>
    <cellStyle name="Normal 2 2 3 4 6 3" xfId="3875" xr:uid="{00000000-0005-0000-0000-0000DB060000}"/>
    <cellStyle name="Normal 2 2 3 4 7" xfId="1765" xr:uid="{00000000-0005-0000-0000-0000DC060000}"/>
    <cellStyle name="Normal 2 2 3 4 8" xfId="3876" xr:uid="{00000000-0005-0000-0000-0000DD060000}"/>
    <cellStyle name="Normal 2 2 3 5" xfId="195" xr:uid="{00000000-0005-0000-0000-0000DE060000}"/>
    <cellStyle name="Normal 2 2 3 5 2" xfId="670" xr:uid="{00000000-0005-0000-0000-0000DF060000}"/>
    <cellStyle name="Normal 2 2 3 5 2 2" xfId="1140" xr:uid="{00000000-0005-0000-0000-0000E0060000}"/>
    <cellStyle name="Normal 2 2 3 5 2 2 2" xfId="1783" xr:uid="{00000000-0005-0000-0000-0000E1060000}"/>
    <cellStyle name="Normal 2 2 3 5 2 2 3" xfId="3877" xr:uid="{00000000-0005-0000-0000-0000E2060000}"/>
    <cellStyle name="Normal 2 2 3 5 2 3" xfId="1784" xr:uid="{00000000-0005-0000-0000-0000E3060000}"/>
    <cellStyle name="Normal 2 2 3 5 2 3 2" xfId="3878" xr:uid="{00000000-0005-0000-0000-0000E4060000}"/>
    <cellStyle name="Normal 2 2 3 5 2 3 3" xfId="3879" xr:uid="{00000000-0005-0000-0000-0000E5060000}"/>
    <cellStyle name="Normal 2 2 3 5 2 4" xfId="1782" xr:uid="{00000000-0005-0000-0000-0000E6060000}"/>
    <cellStyle name="Normal 2 2 3 5 2 5" xfId="3880" xr:uid="{00000000-0005-0000-0000-0000E7060000}"/>
    <cellStyle name="Normal 2 2 3 5 3" xfId="434" xr:uid="{00000000-0005-0000-0000-0000E8060000}"/>
    <cellStyle name="Normal 2 2 3 5 3 2" xfId="1786" xr:uid="{00000000-0005-0000-0000-0000E9060000}"/>
    <cellStyle name="Normal 2 2 3 5 3 2 2" xfId="3881" xr:uid="{00000000-0005-0000-0000-0000EA060000}"/>
    <cellStyle name="Normal 2 2 3 5 3 2 3" xfId="3882" xr:uid="{00000000-0005-0000-0000-0000EB060000}"/>
    <cellStyle name="Normal 2 2 3 5 3 3" xfId="1785" xr:uid="{00000000-0005-0000-0000-0000EC060000}"/>
    <cellStyle name="Normal 2 2 3 5 3 4" xfId="3883" xr:uid="{00000000-0005-0000-0000-0000ED060000}"/>
    <cellStyle name="Normal 2 2 3 5 4" xfId="905" xr:uid="{00000000-0005-0000-0000-0000EE060000}"/>
    <cellStyle name="Normal 2 2 3 5 4 2" xfId="1787" xr:uid="{00000000-0005-0000-0000-0000EF060000}"/>
    <cellStyle name="Normal 2 2 3 5 4 3" xfId="3884" xr:uid="{00000000-0005-0000-0000-0000F0060000}"/>
    <cellStyle name="Normal 2 2 3 5 5" xfId="1788" xr:uid="{00000000-0005-0000-0000-0000F1060000}"/>
    <cellStyle name="Normal 2 2 3 5 5 2" xfId="3885" xr:uid="{00000000-0005-0000-0000-0000F2060000}"/>
    <cellStyle name="Normal 2 2 3 5 5 3" xfId="3886" xr:uid="{00000000-0005-0000-0000-0000F3060000}"/>
    <cellStyle name="Normal 2 2 3 5 6" xfId="1781" xr:uid="{00000000-0005-0000-0000-0000F4060000}"/>
    <cellStyle name="Normal 2 2 3 5 7" xfId="3887" xr:uid="{00000000-0005-0000-0000-0000F5060000}"/>
    <cellStyle name="Normal 2 2 3 6" xfId="105" xr:uid="{00000000-0005-0000-0000-0000F6060000}"/>
    <cellStyle name="Normal 2 2 3 6 2" xfId="580" xr:uid="{00000000-0005-0000-0000-0000F7060000}"/>
    <cellStyle name="Normal 2 2 3 6 2 2" xfId="1050" xr:uid="{00000000-0005-0000-0000-0000F8060000}"/>
    <cellStyle name="Normal 2 2 3 6 2 2 2" xfId="1791" xr:uid="{00000000-0005-0000-0000-0000F9060000}"/>
    <cellStyle name="Normal 2 2 3 6 2 2 3" xfId="3888" xr:uid="{00000000-0005-0000-0000-0000FA060000}"/>
    <cellStyle name="Normal 2 2 3 6 2 3" xfId="1792" xr:uid="{00000000-0005-0000-0000-0000FB060000}"/>
    <cellStyle name="Normal 2 2 3 6 2 3 2" xfId="3889" xr:uid="{00000000-0005-0000-0000-0000FC060000}"/>
    <cellStyle name="Normal 2 2 3 6 2 3 3" xfId="3890" xr:uid="{00000000-0005-0000-0000-0000FD060000}"/>
    <cellStyle name="Normal 2 2 3 6 2 4" xfId="1790" xr:uid="{00000000-0005-0000-0000-0000FE060000}"/>
    <cellStyle name="Normal 2 2 3 6 2 5" xfId="3891" xr:uid="{00000000-0005-0000-0000-0000FF060000}"/>
    <cellStyle name="Normal 2 2 3 6 3" xfId="344" xr:uid="{00000000-0005-0000-0000-000000070000}"/>
    <cellStyle name="Normal 2 2 3 6 3 2" xfId="1794" xr:uid="{00000000-0005-0000-0000-000001070000}"/>
    <cellStyle name="Normal 2 2 3 6 3 2 2" xfId="3892" xr:uid="{00000000-0005-0000-0000-000002070000}"/>
    <cellStyle name="Normal 2 2 3 6 3 2 3" xfId="3893" xr:uid="{00000000-0005-0000-0000-000003070000}"/>
    <cellStyle name="Normal 2 2 3 6 3 3" xfId="1793" xr:uid="{00000000-0005-0000-0000-000004070000}"/>
    <cellStyle name="Normal 2 2 3 6 3 4" xfId="3894" xr:uid="{00000000-0005-0000-0000-000005070000}"/>
    <cellStyle name="Normal 2 2 3 6 4" xfId="815" xr:uid="{00000000-0005-0000-0000-000006070000}"/>
    <cellStyle name="Normal 2 2 3 6 4 2" xfId="1795" xr:uid="{00000000-0005-0000-0000-000007070000}"/>
    <cellStyle name="Normal 2 2 3 6 4 3" xfId="3895" xr:uid="{00000000-0005-0000-0000-000008070000}"/>
    <cellStyle name="Normal 2 2 3 6 5" xfId="1796" xr:uid="{00000000-0005-0000-0000-000009070000}"/>
    <cellStyle name="Normal 2 2 3 6 5 2" xfId="3896" xr:uid="{00000000-0005-0000-0000-00000A070000}"/>
    <cellStyle name="Normal 2 2 3 6 5 3" xfId="3897" xr:uid="{00000000-0005-0000-0000-00000B070000}"/>
    <cellStyle name="Normal 2 2 3 6 6" xfId="1789" xr:uid="{00000000-0005-0000-0000-00000C070000}"/>
    <cellStyle name="Normal 2 2 3 6 7" xfId="3898" xr:uid="{00000000-0005-0000-0000-00000D070000}"/>
    <cellStyle name="Normal 2 2 3 7" xfId="511" xr:uid="{00000000-0005-0000-0000-00000E070000}"/>
    <cellStyle name="Normal 2 2 3 7 2" xfId="981" xr:uid="{00000000-0005-0000-0000-00000F070000}"/>
    <cellStyle name="Normal 2 2 3 7 2 2" xfId="1798" xr:uid="{00000000-0005-0000-0000-000010070000}"/>
    <cellStyle name="Normal 2 2 3 7 2 3" xfId="3899" xr:uid="{00000000-0005-0000-0000-000011070000}"/>
    <cellStyle name="Normal 2 2 3 7 3" xfId="1799" xr:uid="{00000000-0005-0000-0000-000012070000}"/>
    <cellStyle name="Normal 2 2 3 7 3 2" xfId="3900" xr:uid="{00000000-0005-0000-0000-000013070000}"/>
    <cellStyle name="Normal 2 2 3 7 3 3" xfId="3901" xr:uid="{00000000-0005-0000-0000-000014070000}"/>
    <cellStyle name="Normal 2 2 3 7 4" xfId="1797" xr:uid="{00000000-0005-0000-0000-000015070000}"/>
    <cellStyle name="Normal 2 2 3 7 5" xfId="3902" xr:uid="{00000000-0005-0000-0000-000016070000}"/>
    <cellStyle name="Normal 2 2 3 8" xfId="275" xr:uid="{00000000-0005-0000-0000-000017070000}"/>
    <cellStyle name="Normal 2 2 3 8 2" xfId="1801" xr:uid="{00000000-0005-0000-0000-000018070000}"/>
    <cellStyle name="Normal 2 2 3 8 2 2" xfId="3903" xr:uid="{00000000-0005-0000-0000-000019070000}"/>
    <cellStyle name="Normal 2 2 3 8 2 3" xfId="3904" xr:uid="{00000000-0005-0000-0000-00001A070000}"/>
    <cellStyle name="Normal 2 2 3 8 3" xfId="1800" xr:uid="{00000000-0005-0000-0000-00001B070000}"/>
    <cellStyle name="Normal 2 2 3 8 4" xfId="3905" xr:uid="{00000000-0005-0000-0000-00001C070000}"/>
    <cellStyle name="Normal 2 2 3 9" xfId="746" xr:uid="{00000000-0005-0000-0000-00001D070000}"/>
    <cellStyle name="Normal 2 2 3 9 2" xfId="1802" xr:uid="{00000000-0005-0000-0000-00001E070000}"/>
    <cellStyle name="Normal 2 2 3 9 3" xfId="3906" xr:uid="{00000000-0005-0000-0000-00001F070000}"/>
    <cellStyle name="Normal 2 2 4" xfId="36" xr:uid="{00000000-0005-0000-0000-000020070000}"/>
    <cellStyle name="Normal 2 2 4 10" xfId="1803" xr:uid="{00000000-0005-0000-0000-000021070000}"/>
    <cellStyle name="Normal 2 2 4 11" xfId="3907" xr:uid="{00000000-0005-0000-0000-000022070000}"/>
    <cellStyle name="Normal 2 2 4 2" xfId="68" xr:uid="{00000000-0005-0000-0000-000023070000}"/>
    <cellStyle name="Normal 2 2 4 2 10" xfId="3908" xr:uid="{00000000-0005-0000-0000-000024070000}"/>
    <cellStyle name="Normal 2 2 4 2 2" xfId="196" xr:uid="{00000000-0005-0000-0000-000025070000}"/>
    <cellStyle name="Normal 2 2 4 2 2 2" xfId="671" xr:uid="{00000000-0005-0000-0000-000026070000}"/>
    <cellStyle name="Normal 2 2 4 2 2 2 2" xfId="1141" xr:uid="{00000000-0005-0000-0000-000027070000}"/>
    <cellStyle name="Normal 2 2 4 2 2 2 2 2" xfId="1807" xr:uid="{00000000-0005-0000-0000-000028070000}"/>
    <cellStyle name="Normal 2 2 4 2 2 2 2 3" xfId="3909" xr:uid="{00000000-0005-0000-0000-000029070000}"/>
    <cellStyle name="Normal 2 2 4 2 2 2 3" xfId="1808" xr:uid="{00000000-0005-0000-0000-00002A070000}"/>
    <cellStyle name="Normal 2 2 4 2 2 2 3 2" xfId="3910" xr:uid="{00000000-0005-0000-0000-00002B070000}"/>
    <cellStyle name="Normal 2 2 4 2 2 2 3 3" xfId="3911" xr:uid="{00000000-0005-0000-0000-00002C070000}"/>
    <cellStyle name="Normal 2 2 4 2 2 2 4" xfId="1806" xr:uid="{00000000-0005-0000-0000-00002D070000}"/>
    <cellStyle name="Normal 2 2 4 2 2 2 5" xfId="3912" xr:uid="{00000000-0005-0000-0000-00002E070000}"/>
    <cellStyle name="Normal 2 2 4 2 2 3" xfId="435" xr:uid="{00000000-0005-0000-0000-00002F070000}"/>
    <cellStyle name="Normal 2 2 4 2 2 3 2" xfId="1810" xr:uid="{00000000-0005-0000-0000-000030070000}"/>
    <cellStyle name="Normal 2 2 4 2 2 3 2 2" xfId="3913" xr:uid="{00000000-0005-0000-0000-000031070000}"/>
    <cellStyle name="Normal 2 2 4 2 2 3 2 3" xfId="3914" xr:uid="{00000000-0005-0000-0000-000032070000}"/>
    <cellStyle name="Normal 2 2 4 2 2 3 3" xfId="1809" xr:uid="{00000000-0005-0000-0000-000033070000}"/>
    <cellStyle name="Normal 2 2 4 2 2 3 4" xfId="3915" xr:uid="{00000000-0005-0000-0000-000034070000}"/>
    <cellStyle name="Normal 2 2 4 2 2 4" xfId="906" xr:uid="{00000000-0005-0000-0000-000035070000}"/>
    <cellStyle name="Normal 2 2 4 2 2 4 2" xfId="1811" xr:uid="{00000000-0005-0000-0000-000036070000}"/>
    <cellStyle name="Normal 2 2 4 2 2 4 3" xfId="3916" xr:uid="{00000000-0005-0000-0000-000037070000}"/>
    <cellStyle name="Normal 2 2 4 2 2 5" xfId="1812" xr:uid="{00000000-0005-0000-0000-000038070000}"/>
    <cellStyle name="Normal 2 2 4 2 2 5 2" xfId="3917" xr:uid="{00000000-0005-0000-0000-000039070000}"/>
    <cellStyle name="Normal 2 2 4 2 2 5 3" xfId="3918" xr:uid="{00000000-0005-0000-0000-00003A070000}"/>
    <cellStyle name="Normal 2 2 4 2 2 6" xfId="1805" xr:uid="{00000000-0005-0000-0000-00003B070000}"/>
    <cellStyle name="Normal 2 2 4 2 2 7" xfId="3919" xr:uid="{00000000-0005-0000-0000-00003C070000}"/>
    <cellStyle name="Normal 2 2 4 2 3" xfId="197" xr:uid="{00000000-0005-0000-0000-00003D070000}"/>
    <cellStyle name="Normal 2 2 4 2 3 2" xfId="672" xr:uid="{00000000-0005-0000-0000-00003E070000}"/>
    <cellStyle name="Normal 2 2 4 2 3 2 2" xfId="1142" xr:uid="{00000000-0005-0000-0000-00003F070000}"/>
    <cellStyle name="Normal 2 2 4 2 3 2 2 2" xfId="1815" xr:uid="{00000000-0005-0000-0000-000040070000}"/>
    <cellStyle name="Normal 2 2 4 2 3 2 2 3" xfId="3920" xr:uid="{00000000-0005-0000-0000-000041070000}"/>
    <cellStyle name="Normal 2 2 4 2 3 2 3" xfId="1816" xr:uid="{00000000-0005-0000-0000-000042070000}"/>
    <cellStyle name="Normal 2 2 4 2 3 2 3 2" xfId="3921" xr:uid="{00000000-0005-0000-0000-000043070000}"/>
    <cellStyle name="Normal 2 2 4 2 3 2 3 3" xfId="3922" xr:uid="{00000000-0005-0000-0000-000044070000}"/>
    <cellStyle name="Normal 2 2 4 2 3 2 4" xfId="1814" xr:uid="{00000000-0005-0000-0000-000045070000}"/>
    <cellStyle name="Normal 2 2 4 2 3 2 5" xfId="3923" xr:uid="{00000000-0005-0000-0000-000046070000}"/>
    <cellStyle name="Normal 2 2 4 2 3 3" xfId="436" xr:uid="{00000000-0005-0000-0000-000047070000}"/>
    <cellStyle name="Normal 2 2 4 2 3 3 2" xfId="1818" xr:uid="{00000000-0005-0000-0000-000048070000}"/>
    <cellStyle name="Normal 2 2 4 2 3 3 2 2" xfId="3924" xr:uid="{00000000-0005-0000-0000-000049070000}"/>
    <cellStyle name="Normal 2 2 4 2 3 3 2 3" xfId="3925" xr:uid="{00000000-0005-0000-0000-00004A070000}"/>
    <cellStyle name="Normal 2 2 4 2 3 3 3" xfId="1817" xr:uid="{00000000-0005-0000-0000-00004B070000}"/>
    <cellStyle name="Normal 2 2 4 2 3 3 4" xfId="3926" xr:uid="{00000000-0005-0000-0000-00004C070000}"/>
    <cellStyle name="Normal 2 2 4 2 3 4" xfId="907" xr:uid="{00000000-0005-0000-0000-00004D070000}"/>
    <cellStyle name="Normal 2 2 4 2 3 4 2" xfId="1819" xr:uid="{00000000-0005-0000-0000-00004E070000}"/>
    <cellStyle name="Normal 2 2 4 2 3 4 3" xfId="3927" xr:uid="{00000000-0005-0000-0000-00004F070000}"/>
    <cellStyle name="Normal 2 2 4 2 3 5" xfId="1820" xr:uid="{00000000-0005-0000-0000-000050070000}"/>
    <cellStyle name="Normal 2 2 4 2 3 5 2" xfId="3928" xr:uid="{00000000-0005-0000-0000-000051070000}"/>
    <cellStyle name="Normal 2 2 4 2 3 5 3" xfId="3929" xr:uid="{00000000-0005-0000-0000-000052070000}"/>
    <cellStyle name="Normal 2 2 4 2 3 6" xfId="1813" xr:uid="{00000000-0005-0000-0000-000053070000}"/>
    <cellStyle name="Normal 2 2 4 2 3 7" xfId="3930" xr:uid="{00000000-0005-0000-0000-000054070000}"/>
    <cellStyle name="Normal 2 2 4 2 4" xfId="143" xr:uid="{00000000-0005-0000-0000-000055070000}"/>
    <cellStyle name="Normal 2 2 4 2 4 2" xfId="618" xr:uid="{00000000-0005-0000-0000-000056070000}"/>
    <cellStyle name="Normal 2 2 4 2 4 2 2" xfId="1088" xr:uid="{00000000-0005-0000-0000-000057070000}"/>
    <cellStyle name="Normal 2 2 4 2 4 2 2 2" xfId="1823" xr:uid="{00000000-0005-0000-0000-000058070000}"/>
    <cellStyle name="Normal 2 2 4 2 4 2 2 3" xfId="3931" xr:uid="{00000000-0005-0000-0000-000059070000}"/>
    <cellStyle name="Normal 2 2 4 2 4 2 3" xfId="1824" xr:uid="{00000000-0005-0000-0000-00005A070000}"/>
    <cellStyle name="Normal 2 2 4 2 4 2 3 2" xfId="3932" xr:uid="{00000000-0005-0000-0000-00005B070000}"/>
    <cellStyle name="Normal 2 2 4 2 4 2 3 3" xfId="3933" xr:uid="{00000000-0005-0000-0000-00005C070000}"/>
    <cellStyle name="Normal 2 2 4 2 4 2 4" xfId="1822" xr:uid="{00000000-0005-0000-0000-00005D070000}"/>
    <cellStyle name="Normal 2 2 4 2 4 2 5" xfId="3934" xr:uid="{00000000-0005-0000-0000-00005E070000}"/>
    <cellStyle name="Normal 2 2 4 2 4 3" xfId="382" xr:uid="{00000000-0005-0000-0000-00005F070000}"/>
    <cellStyle name="Normal 2 2 4 2 4 3 2" xfId="1826" xr:uid="{00000000-0005-0000-0000-000060070000}"/>
    <cellStyle name="Normal 2 2 4 2 4 3 2 2" xfId="3935" xr:uid="{00000000-0005-0000-0000-000061070000}"/>
    <cellStyle name="Normal 2 2 4 2 4 3 2 3" xfId="3936" xr:uid="{00000000-0005-0000-0000-000062070000}"/>
    <cellStyle name="Normal 2 2 4 2 4 3 3" xfId="1825" xr:uid="{00000000-0005-0000-0000-000063070000}"/>
    <cellStyle name="Normal 2 2 4 2 4 3 4" xfId="3937" xr:uid="{00000000-0005-0000-0000-000064070000}"/>
    <cellStyle name="Normal 2 2 4 2 4 4" xfId="853" xr:uid="{00000000-0005-0000-0000-000065070000}"/>
    <cellStyle name="Normal 2 2 4 2 4 4 2" xfId="1827" xr:uid="{00000000-0005-0000-0000-000066070000}"/>
    <cellStyle name="Normal 2 2 4 2 4 4 3" xfId="3938" xr:uid="{00000000-0005-0000-0000-000067070000}"/>
    <cellStyle name="Normal 2 2 4 2 4 5" xfId="1828" xr:uid="{00000000-0005-0000-0000-000068070000}"/>
    <cellStyle name="Normal 2 2 4 2 4 5 2" xfId="3939" xr:uid="{00000000-0005-0000-0000-000069070000}"/>
    <cellStyle name="Normal 2 2 4 2 4 5 3" xfId="3940" xr:uid="{00000000-0005-0000-0000-00006A070000}"/>
    <cellStyle name="Normal 2 2 4 2 4 6" xfId="1821" xr:uid="{00000000-0005-0000-0000-00006B070000}"/>
    <cellStyle name="Normal 2 2 4 2 4 7" xfId="3941" xr:uid="{00000000-0005-0000-0000-00006C070000}"/>
    <cellStyle name="Normal 2 2 4 2 5" xfId="549" xr:uid="{00000000-0005-0000-0000-00006D070000}"/>
    <cellStyle name="Normal 2 2 4 2 5 2" xfId="1019" xr:uid="{00000000-0005-0000-0000-00006E070000}"/>
    <cellStyle name="Normal 2 2 4 2 5 2 2" xfId="1830" xr:uid="{00000000-0005-0000-0000-00006F070000}"/>
    <cellStyle name="Normal 2 2 4 2 5 2 3" xfId="3942" xr:uid="{00000000-0005-0000-0000-000070070000}"/>
    <cellStyle name="Normal 2 2 4 2 5 3" xfId="1831" xr:uid="{00000000-0005-0000-0000-000071070000}"/>
    <cellStyle name="Normal 2 2 4 2 5 3 2" xfId="3943" xr:uid="{00000000-0005-0000-0000-000072070000}"/>
    <cellStyle name="Normal 2 2 4 2 5 3 3" xfId="3944" xr:uid="{00000000-0005-0000-0000-000073070000}"/>
    <cellStyle name="Normal 2 2 4 2 5 4" xfId="1829" xr:uid="{00000000-0005-0000-0000-000074070000}"/>
    <cellStyle name="Normal 2 2 4 2 5 5" xfId="3945" xr:uid="{00000000-0005-0000-0000-000075070000}"/>
    <cellStyle name="Normal 2 2 4 2 6" xfId="313" xr:uid="{00000000-0005-0000-0000-000076070000}"/>
    <cellStyle name="Normal 2 2 4 2 6 2" xfId="1833" xr:uid="{00000000-0005-0000-0000-000077070000}"/>
    <cellStyle name="Normal 2 2 4 2 6 2 2" xfId="3946" xr:uid="{00000000-0005-0000-0000-000078070000}"/>
    <cellStyle name="Normal 2 2 4 2 6 2 3" xfId="3947" xr:uid="{00000000-0005-0000-0000-000079070000}"/>
    <cellStyle name="Normal 2 2 4 2 6 3" xfId="1832" xr:uid="{00000000-0005-0000-0000-00007A070000}"/>
    <cellStyle name="Normal 2 2 4 2 6 4" xfId="3948" xr:uid="{00000000-0005-0000-0000-00007B070000}"/>
    <cellStyle name="Normal 2 2 4 2 7" xfId="784" xr:uid="{00000000-0005-0000-0000-00007C070000}"/>
    <cellStyle name="Normal 2 2 4 2 7 2" xfId="1834" xr:uid="{00000000-0005-0000-0000-00007D070000}"/>
    <cellStyle name="Normal 2 2 4 2 7 3" xfId="3949" xr:uid="{00000000-0005-0000-0000-00007E070000}"/>
    <cellStyle name="Normal 2 2 4 2 8" xfId="1835" xr:uid="{00000000-0005-0000-0000-00007F070000}"/>
    <cellStyle name="Normal 2 2 4 2 8 2" xfId="3950" xr:uid="{00000000-0005-0000-0000-000080070000}"/>
    <cellStyle name="Normal 2 2 4 2 8 3" xfId="3951" xr:uid="{00000000-0005-0000-0000-000081070000}"/>
    <cellStyle name="Normal 2 2 4 2 9" xfId="1804" xr:uid="{00000000-0005-0000-0000-000082070000}"/>
    <cellStyle name="Normal 2 2 4 3" xfId="198" xr:uid="{00000000-0005-0000-0000-000083070000}"/>
    <cellStyle name="Normal 2 2 4 3 2" xfId="673" xr:uid="{00000000-0005-0000-0000-000084070000}"/>
    <cellStyle name="Normal 2 2 4 3 2 2" xfId="1143" xr:uid="{00000000-0005-0000-0000-000085070000}"/>
    <cellStyle name="Normal 2 2 4 3 2 2 2" xfId="1838" xr:uid="{00000000-0005-0000-0000-000086070000}"/>
    <cellStyle name="Normal 2 2 4 3 2 2 3" xfId="3952" xr:uid="{00000000-0005-0000-0000-000087070000}"/>
    <cellStyle name="Normal 2 2 4 3 2 3" xfId="1839" xr:uid="{00000000-0005-0000-0000-000088070000}"/>
    <cellStyle name="Normal 2 2 4 3 2 3 2" xfId="3953" xr:uid="{00000000-0005-0000-0000-000089070000}"/>
    <cellStyle name="Normal 2 2 4 3 2 3 3" xfId="3954" xr:uid="{00000000-0005-0000-0000-00008A070000}"/>
    <cellStyle name="Normal 2 2 4 3 2 4" xfId="1837" xr:uid="{00000000-0005-0000-0000-00008B070000}"/>
    <cellStyle name="Normal 2 2 4 3 2 5" xfId="3955" xr:uid="{00000000-0005-0000-0000-00008C070000}"/>
    <cellStyle name="Normal 2 2 4 3 3" xfId="437" xr:uid="{00000000-0005-0000-0000-00008D070000}"/>
    <cellStyle name="Normal 2 2 4 3 3 2" xfId="1841" xr:uid="{00000000-0005-0000-0000-00008E070000}"/>
    <cellStyle name="Normal 2 2 4 3 3 2 2" xfId="3956" xr:uid="{00000000-0005-0000-0000-00008F070000}"/>
    <cellStyle name="Normal 2 2 4 3 3 2 3" xfId="3957" xr:uid="{00000000-0005-0000-0000-000090070000}"/>
    <cellStyle name="Normal 2 2 4 3 3 3" xfId="1840" xr:uid="{00000000-0005-0000-0000-000091070000}"/>
    <cellStyle name="Normal 2 2 4 3 3 4" xfId="3958" xr:uid="{00000000-0005-0000-0000-000092070000}"/>
    <cellStyle name="Normal 2 2 4 3 4" xfId="908" xr:uid="{00000000-0005-0000-0000-000093070000}"/>
    <cellStyle name="Normal 2 2 4 3 4 2" xfId="1842" xr:uid="{00000000-0005-0000-0000-000094070000}"/>
    <cellStyle name="Normal 2 2 4 3 4 3" xfId="3959" xr:uid="{00000000-0005-0000-0000-000095070000}"/>
    <cellStyle name="Normal 2 2 4 3 5" xfId="1843" xr:uid="{00000000-0005-0000-0000-000096070000}"/>
    <cellStyle name="Normal 2 2 4 3 5 2" xfId="3960" xr:uid="{00000000-0005-0000-0000-000097070000}"/>
    <cellStyle name="Normal 2 2 4 3 5 3" xfId="3961" xr:uid="{00000000-0005-0000-0000-000098070000}"/>
    <cellStyle name="Normal 2 2 4 3 6" xfId="1836" xr:uid="{00000000-0005-0000-0000-000099070000}"/>
    <cellStyle name="Normal 2 2 4 3 7" xfId="3962" xr:uid="{00000000-0005-0000-0000-00009A070000}"/>
    <cellStyle name="Normal 2 2 4 4" xfId="199" xr:uid="{00000000-0005-0000-0000-00009B070000}"/>
    <cellStyle name="Normal 2 2 4 4 2" xfId="674" xr:uid="{00000000-0005-0000-0000-00009C070000}"/>
    <cellStyle name="Normal 2 2 4 4 2 2" xfId="1144" xr:uid="{00000000-0005-0000-0000-00009D070000}"/>
    <cellStyle name="Normal 2 2 4 4 2 2 2" xfId="1846" xr:uid="{00000000-0005-0000-0000-00009E070000}"/>
    <cellStyle name="Normal 2 2 4 4 2 2 3" xfId="3963" xr:uid="{00000000-0005-0000-0000-00009F070000}"/>
    <cellStyle name="Normal 2 2 4 4 2 3" xfId="1847" xr:uid="{00000000-0005-0000-0000-0000A0070000}"/>
    <cellStyle name="Normal 2 2 4 4 2 3 2" xfId="3964" xr:uid="{00000000-0005-0000-0000-0000A1070000}"/>
    <cellStyle name="Normal 2 2 4 4 2 3 3" xfId="3965" xr:uid="{00000000-0005-0000-0000-0000A2070000}"/>
    <cellStyle name="Normal 2 2 4 4 2 4" xfId="1845" xr:uid="{00000000-0005-0000-0000-0000A3070000}"/>
    <cellStyle name="Normal 2 2 4 4 2 5" xfId="3966" xr:uid="{00000000-0005-0000-0000-0000A4070000}"/>
    <cellStyle name="Normal 2 2 4 4 3" xfId="438" xr:uid="{00000000-0005-0000-0000-0000A5070000}"/>
    <cellStyle name="Normal 2 2 4 4 3 2" xfId="1849" xr:uid="{00000000-0005-0000-0000-0000A6070000}"/>
    <cellStyle name="Normal 2 2 4 4 3 2 2" xfId="3967" xr:uid="{00000000-0005-0000-0000-0000A7070000}"/>
    <cellStyle name="Normal 2 2 4 4 3 2 3" xfId="3968" xr:uid="{00000000-0005-0000-0000-0000A8070000}"/>
    <cellStyle name="Normal 2 2 4 4 3 3" xfId="1848" xr:uid="{00000000-0005-0000-0000-0000A9070000}"/>
    <cellStyle name="Normal 2 2 4 4 3 4" xfId="3969" xr:uid="{00000000-0005-0000-0000-0000AA070000}"/>
    <cellStyle name="Normal 2 2 4 4 4" xfId="909" xr:uid="{00000000-0005-0000-0000-0000AB070000}"/>
    <cellStyle name="Normal 2 2 4 4 4 2" xfId="1850" xr:uid="{00000000-0005-0000-0000-0000AC070000}"/>
    <cellStyle name="Normal 2 2 4 4 4 3" xfId="3970" xr:uid="{00000000-0005-0000-0000-0000AD070000}"/>
    <cellStyle name="Normal 2 2 4 4 5" xfId="1851" xr:uid="{00000000-0005-0000-0000-0000AE070000}"/>
    <cellStyle name="Normal 2 2 4 4 5 2" xfId="3971" xr:uid="{00000000-0005-0000-0000-0000AF070000}"/>
    <cellStyle name="Normal 2 2 4 4 5 3" xfId="3972" xr:uid="{00000000-0005-0000-0000-0000B0070000}"/>
    <cellStyle name="Normal 2 2 4 4 6" xfId="1844" xr:uid="{00000000-0005-0000-0000-0000B1070000}"/>
    <cellStyle name="Normal 2 2 4 4 7" xfId="3973" xr:uid="{00000000-0005-0000-0000-0000B2070000}"/>
    <cellStyle name="Normal 2 2 4 5" xfId="114" xr:uid="{00000000-0005-0000-0000-0000B3070000}"/>
    <cellStyle name="Normal 2 2 4 5 2" xfId="589" xr:uid="{00000000-0005-0000-0000-0000B4070000}"/>
    <cellStyle name="Normal 2 2 4 5 2 2" xfId="1059" xr:uid="{00000000-0005-0000-0000-0000B5070000}"/>
    <cellStyle name="Normal 2 2 4 5 2 2 2" xfId="1854" xr:uid="{00000000-0005-0000-0000-0000B6070000}"/>
    <cellStyle name="Normal 2 2 4 5 2 2 3" xfId="3974" xr:uid="{00000000-0005-0000-0000-0000B7070000}"/>
    <cellStyle name="Normal 2 2 4 5 2 3" xfId="1855" xr:uid="{00000000-0005-0000-0000-0000B8070000}"/>
    <cellStyle name="Normal 2 2 4 5 2 3 2" xfId="3975" xr:uid="{00000000-0005-0000-0000-0000B9070000}"/>
    <cellStyle name="Normal 2 2 4 5 2 3 3" xfId="3976" xr:uid="{00000000-0005-0000-0000-0000BA070000}"/>
    <cellStyle name="Normal 2 2 4 5 2 4" xfId="1853" xr:uid="{00000000-0005-0000-0000-0000BB070000}"/>
    <cellStyle name="Normal 2 2 4 5 2 5" xfId="3977" xr:uid="{00000000-0005-0000-0000-0000BC070000}"/>
    <cellStyle name="Normal 2 2 4 5 3" xfId="353" xr:uid="{00000000-0005-0000-0000-0000BD070000}"/>
    <cellStyle name="Normal 2 2 4 5 3 2" xfId="1857" xr:uid="{00000000-0005-0000-0000-0000BE070000}"/>
    <cellStyle name="Normal 2 2 4 5 3 2 2" xfId="3978" xr:uid="{00000000-0005-0000-0000-0000BF070000}"/>
    <cellStyle name="Normal 2 2 4 5 3 2 3" xfId="3979" xr:uid="{00000000-0005-0000-0000-0000C0070000}"/>
    <cellStyle name="Normal 2 2 4 5 3 3" xfId="1856" xr:uid="{00000000-0005-0000-0000-0000C1070000}"/>
    <cellStyle name="Normal 2 2 4 5 3 4" xfId="3980" xr:uid="{00000000-0005-0000-0000-0000C2070000}"/>
    <cellStyle name="Normal 2 2 4 5 4" xfId="824" xr:uid="{00000000-0005-0000-0000-0000C3070000}"/>
    <cellStyle name="Normal 2 2 4 5 4 2" xfId="1858" xr:uid="{00000000-0005-0000-0000-0000C4070000}"/>
    <cellStyle name="Normal 2 2 4 5 4 3" xfId="3981" xr:uid="{00000000-0005-0000-0000-0000C5070000}"/>
    <cellStyle name="Normal 2 2 4 5 5" xfId="1859" xr:uid="{00000000-0005-0000-0000-0000C6070000}"/>
    <cellStyle name="Normal 2 2 4 5 5 2" xfId="3982" xr:uid="{00000000-0005-0000-0000-0000C7070000}"/>
    <cellStyle name="Normal 2 2 4 5 5 3" xfId="3983" xr:uid="{00000000-0005-0000-0000-0000C8070000}"/>
    <cellStyle name="Normal 2 2 4 5 6" xfId="1852" xr:uid="{00000000-0005-0000-0000-0000C9070000}"/>
    <cellStyle name="Normal 2 2 4 5 7" xfId="3984" xr:uid="{00000000-0005-0000-0000-0000CA070000}"/>
    <cellStyle name="Normal 2 2 4 6" xfId="520" xr:uid="{00000000-0005-0000-0000-0000CB070000}"/>
    <cellStyle name="Normal 2 2 4 6 2" xfId="990" xr:uid="{00000000-0005-0000-0000-0000CC070000}"/>
    <cellStyle name="Normal 2 2 4 6 2 2" xfId="1861" xr:uid="{00000000-0005-0000-0000-0000CD070000}"/>
    <cellStyle name="Normal 2 2 4 6 2 3" xfId="3985" xr:uid="{00000000-0005-0000-0000-0000CE070000}"/>
    <cellStyle name="Normal 2 2 4 6 3" xfId="1862" xr:uid="{00000000-0005-0000-0000-0000CF070000}"/>
    <cellStyle name="Normal 2 2 4 6 3 2" xfId="3986" xr:uid="{00000000-0005-0000-0000-0000D0070000}"/>
    <cellStyle name="Normal 2 2 4 6 3 3" xfId="3987" xr:uid="{00000000-0005-0000-0000-0000D1070000}"/>
    <cellStyle name="Normal 2 2 4 6 4" xfId="1860" xr:uid="{00000000-0005-0000-0000-0000D2070000}"/>
    <cellStyle name="Normal 2 2 4 6 5" xfId="3988" xr:uid="{00000000-0005-0000-0000-0000D3070000}"/>
    <cellStyle name="Normal 2 2 4 7" xfId="284" xr:uid="{00000000-0005-0000-0000-0000D4070000}"/>
    <cellStyle name="Normal 2 2 4 7 2" xfId="1864" xr:uid="{00000000-0005-0000-0000-0000D5070000}"/>
    <cellStyle name="Normal 2 2 4 7 2 2" xfId="3989" xr:uid="{00000000-0005-0000-0000-0000D6070000}"/>
    <cellStyle name="Normal 2 2 4 7 2 3" xfId="3990" xr:uid="{00000000-0005-0000-0000-0000D7070000}"/>
    <cellStyle name="Normal 2 2 4 7 3" xfId="1863" xr:uid="{00000000-0005-0000-0000-0000D8070000}"/>
    <cellStyle name="Normal 2 2 4 7 4" xfId="3991" xr:uid="{00000000-0005-0000-0000-0000D9070000}"/>
    <cellStyle name="Normal 2 2 4 8" xfId="755" xr:uid="{00000000-0005-0000-0000-0000DA070000}"/>
    <cellStyle name="Normal 2 2 4 8 2" xfId="1865" xr:uid="{00000000-0005-0000-0000-0000DB070000}"/>
    <cellStyle name="Normal 2 2 4 8 3" xfId="3992" xr:uid="{00000000-0005-0000-0000-0000DC070000}"/>
    <cellStyle name="Normal 2 2 4 9" xfId="1866" xr:uid="{00000000-0005-0000-0000-0000DD070000}"/>
    <cellStyle name="Normal 2 2 4 9 2" xfId="3993" xr:uid="{00000000-0005-0000-0000-0000DE070000}"/>
    <cellStyle name="Normal 2 2 4 9 3" xfId="3994" xr:uid="{00000000-0005-0000-0000-0000DF070000}"/>
    <cellStyle name="Normal 2 2 5" xfId="54" xr:uid="{00000000-0005-0000-0000-0000E0070000}"/>
    <cellStyle name="Normal 2 2 5 10" xfId="3995" xr:uid="{00000000-0005-0000-0000-0000E1070000}"/>
    <cellStyle name="Normal 2 2 5 2" xfId="200" xr:uid="{00000000-0005-0000-0000-0000E2070000}"/>
    <cellStyle name="Normal 2 2 5 2 2" xfId="675" xr:uid="{00000000-0005-0000-0000-0000E3070000}"/>
    <cellStyle name="Normal 2 2 5 2 2 2" xfId="1145" xr:uid="{00000000-0005-0000-0000-0000E4070000}"/>
    <cellStyle name="Normal 2 2 5 2 2 2 2" xfId="1870" xr:uid="{00000000-0005-0000-0000-0000E5070000}"/>
    <cellStyle name="Normal 2 2 5 2 2 2 3" xfId="3996" xr:uid="{00000000-0005-0000-0000-0000E6070000}"/>
    <cellStyle name="Normal 2 2 5 2 2 3" xfId="1871" xr:uid="{00000000-0005-0000-0000-0000E7070000}"/>
    <cellStyle name="Normal 2 2 5 2 2 3 2" xfId="3997" xr:uid="{00000000-0005-0000-0000-0000E8070000}"/>
    <cellStyle name="Normal 2 2 5 2 2 3 3" xfId="3998" xr:uid="{00000000-0005-0000-0000-0000E9070000}"/>
    <cellStyle name="Normal 2 2 5 2 2 4" xfId="1869" xr:uid="{00000000-0005-0000-0000-0000EA070000}"/>
    <cellStyle name="Normal 2 2 5 2 2 5" xfId="3999" xr:uid="{00000000-0005-0000-0000-0000EB070000}"/>
    <cellStyle name="Normal 2 2 5 2 3" xfId="439" xr:uid="{00000000-0005-0000-0000-0000EC070000}"/>
    <cellStyle name="Normal 2 2 5 2 3 2" xfId="1873" xr:uid="{00000000-0005-0000-0000-0000ED070000}"/>
    <cellStyle name="Normal 2 2 5 2 3 2 2" xfId="4000" xr:uid="{00000000-0005-0000-0000-0000EE070000}"/>
    <cellStyle name="Normal 2 2 5 2 3 2 3" xfId="4001" xr:uid="{00000000-0005-0000-0000-0000EF070000}"/>
    <cellStyle name="Normal 2 2 5 2 3 3" xfId="1872" xr:uid="{00000000-0005-0000-0000-0000F0070000}"/>
    <cellStyle name="Normal 2 2 5 2 3 4" xfId="4002" xr:uid="{00000000-0005-0000-0000-0000F1070000}"/>
    <cellStyle name="Normal 2 2 5 2 4" xfId="910" xr:uid="{00000000-0005-0000-0000-0000F2070000}"/>
    <cellStyle name="Normal 2 2 5 2 4 2" xfId="1874" xr:uid="{00000000-0005-0000-0000-0000F3070000}"/>
    <cellStyle name="Normal 2 2 5 2 4 3" xfId="4003" xr:uid="{00000000-0005-0000-0000-0000F4070000}"/>
    <cellStyle name="Normal 2 2 5 2 5" xfId="1875" xr:uid="{00000000-0005-0000-0000-0000F5070000}"/>
    <cellStyle name="Normal 2 2 5 2 5 2" xfId="4004" xr:uid="{00000000-0005-0000-0000-0000F6070000}"/>
    <cellStyle name="Normal 2 2 5 2 5 3" xfId="4005" xr:uid="{00000000-0005-0000-0000-0000F7070000}"/>
    <cellStyle name="Normal 2 2 5 2 6" xfId="1868" xr:uid="{00000000-0005-0000-0000-0000F8070000}"/>
    <cellStyle name="Normal 2 2 5 2 7" xfId="4006" xr:uid="{00000000-0005-0000-0000-0000F9070000}"/>
    <cellStyle name="Normal 2 2 5 3" xfId="201" xr:uid="{00000000-0005-0000-0000-0000FA070000}"/>
    <cellStyle name="Normal 2 2 5 3 2" xfId="676" xr:uid="{00000000-0005-0000-0000-0000FB070000}"/>
    <cellStyle name="Normal 2 2 5 3 2 2" xfId="1146" xr:uid="{00000000-0005-0000-0000-0000FC070000}"/>
    <cellStyle name="Normal 2 2 5 3 2 2 2" xfId="1878" xr:uid="{00000000-0005-0000-0000-0000FD070000}"/>
    <cellStyle name="Normal 2 2 5 3 2 2 3" xfId="4007" xr:uid="{00000000-0005-0000-0000-0000FE070000}"/>
    <cellStyle name="Normal 2 2 5 3 2 3" xfId="1879" xr:uid="{00000000-0005-0000-0000-0000FF070000}"/>
    <cellStyle name="Normal 2 2 5 3 2 3 2" xfId="4008" xr:uid="{00000000-0005-0000-0000-000000080000}"/>
    <cellStyle name="Normal 2 2 5 3 2 3 3" xfId="4009" xr:uid="{00000000-0005-0000-0000-000001080000}"/>
    <cellStyle name="Normal 2 2 5 3 2 4" xfId="1877" xr:uid="{00000000-0005-0000-0000-000002080000}"/>
    <cellStyle name="Normal 2 2 5 3 2 5" xfId="4010" xr:uid="{00000000-0005-0000-0000-000003080000}"/>
    <cellStyle name="Normal 2 2 5 3 3" xfId="440" xr:uid="{00000000-0005-0000-0000-000004080000}"/>
    <cellStyle name="Normal 2 2 5 3 3 2" xfId="1881" xr:uid="{00000000-0005-0000-0000-000005080000}"/>
    <cellStyle name="Normal 2 2 5 3 3 2 2" xfId="4011" xr:uid="{00000000-0005-0000-0000-000006080000}"/>
    <cellStyle name="Normal 2 2 5 3 3 2 3" xfId="4012" xr:uid="{00000000-0005-0000-0000-000007080000}"/>
    <cellStyle name="Normal 2 2 5 3 3 3" xfId="1880" xr:uid="{00000000-0005-0000-0000-000008080000}"/>
    <cellStyle name="Normal 2 2 5 3 3 4" xfId="4013" xr:uid="{00000000-0005-0000-0000-000009080000}"/>
    <cellStyle name="Normal 2 2 5 3 4" xfId="911" xr:uid="{00000000-0005-0000-0000-00000A080000}"/>
    <cellStyle name="Normal 2 2 5 3 4 2" xfId="1882" xr:uid="{00000000-0005-0000-0000-00000B080000}"/>
    <cellStyle name="Normal 2 2 5 3 4 3" xfId="4014" xr:uid="{00000000-0005-0000-0000-00000C080000}"/>
    <cellStyle name="Normal 2 2 5 3 5" xfId="1883" xr:uid="{00000000-0005-0000-0000-00000D080000}"/>
    <cellStyle name="Normal 2 2 5 3 5 2" xfId="4015" xr:uid="{00000000-0005-0000-0000-00000E080000}"/>
    <cellStyle name="Normal 2 2 5 3 5 3" xfId="4016" xr:uid="{00000000-0005-0000-0000-00000F080000}"/>
    <cellStyle name="Normal 2 2 5 3 6" xfId="1876" xr:uid="{00000000-0005-0000-0000-000010080000}"/>
    <cellStyle name="Normal 2 2 5 3 7" xfId="4017" xr:uid="{00000000-0005-0000-0000-000011080000}"/>
    <cellStyle name="Normal 2 2 5 4" xfId="129" xr:uid="{00000000-0005-0000-0000-000012080000}"/>
    <cellStyle name="Normal 2 2 5 4 2" xfId="604" xr:uid="{00000000-0005-0000-0000-000013080000}"/>
    <cellStyle name="Normal 2 2 5 4 2 2" xfId="1074" xr:uid="{00000000-0005-0000-0000-000014080000}"/>
    <cellStyle name="Normal 2 2 5 4 2 2 2" xfId="1886" xr:uid="{00000000-0005-0000-0000-000015080000}"/>
    <cellStyle name="Normal 2 2 5 4 2 2 3" xfId="4018" xr:uid="{00000000-0005-0000-0000-000016080000}"/>
    <cellStyle name="Normal 2 2 5 4 2 3" xfId="1887" xr:uid="{00000000-0005-0000-0000-000017080000}"/>
    <cellStyle name="Normal 2 2 5 4 2 3 2" xfId="4019" xr:uid="{00000000-0005-0000-0000-000018080000}"/>
    <cellStyle name="Normal 2 2 5 4 2 3 3" xfId="4020" xr:uid="{00000000-0005-0000-0000-000019080000}"/>
    <cellStyle name="Normal 2 2 5 4 2 4" xfId="1885" xr:uid="{00000000-0005-0000-0000-00001A080000}"/>
    <cellStyle name="Normal 2 2 5 4 2 5" xfId="4021" xr:uid="{00000000-0005-0000-0000-00001B080000}"/>
    <cellStyle name="Normal 2 2 5 4 3" xfId="368" xr:uid="{00000000-0005-0000-0000-00001C080000}"/>
    <cellStyle name="Normal 2 2 5 4 3 2" xfId="1889" xr:uid="{00000000-0005-0000-0000-00001D080000}"/>
    <cellStyle name="Normal 2 2 5 4 3 2 2" xfId="4022" xr:uid="{00000000-0005-0000-0000-00001E080000}"/>
    <cellStyle name="Normal 2 2 5 4 3 2 3" xfId="4023" xr:uid="{00000000-0005-0000-0000-00001F080000}"/>
    <cellStyle name="Normal 2 2 5 4 3 3" xfId="1888" xr:uid="{00000000-0005-0000-0000-000020080000}"/>
    <cellStyle name="Normal 2 2 5 4 3 4" xfId="4024" xr:uid="{00000000-0005-0000-0000-000021080000}"/>
    <cellStyle name="Normal 2 2 5 4 4" xfId="839" xr:uid="{00000000-0005-0000-0000-000022080000}"/>
    <cellStyle name="Normal 2 2 5 4 4 2" xfId="1890" xr:uid="{00000000-0005-0000-0000-000023080000}"/>
    <cellStyle name="Normal 2 2 5 4 4 3" xfId="4025" xr:uid="{00000000-0005-0000-0000-000024080000}"/>
    <cellStyle name="Normal 2 2 5 4 5" xfId="1891" xr:uid="{00000000-0005-0000-0000-000025080000}"/>
    <cellStyle name="Normal 2 2 5 4 5 2" xfId="4026" xr:uid="{00000000-0005-0000-0000-000026080000}"/>
    <cellStyle name="Normal 2 2 5 4 5 3" xfId="4027" xr:uid="{00000000-0005-0000-0000-000027080000}"/>
    <cellStyle name="Normal 2 2 5 4 6" xfId="1884" xr:uid="{00000000-0005-0000-0000-000028080000}"/>
    <cellStyle name="Normal 2 2 5 4 7" xfId="4028" xr:uid="{00000000-0005-0000-0000-000029080000}"/>
    <cellStyle name="Normal 2 2 5 5" xfId="535" xr:uid="{00000000-0005-0000-0000-00002A080000}"/>
    <cellStyle name="Normal 2 2 5 5 2" xfId="1005" xr:uid="{00000000-0005-0000-0000-00002B080000}"/>
    <cellStyle name="Normal 2 2 5 5 2 2" xfId="1893" xr:uid="{00000000-0005-0000-0000-00002C080000}"/>
    <cellStyle name="Normal 2 2 5 5 2 3" xfId="4029" xr:uid="{00000000-0005-0000-0000-00002D080000}"/>
    <cellStyle name="Normal 2 2 5 5 3" xfId="1894" xr:uid="{00000000-0005-0000-0000-00002E080000}"/>
    <cellStyle name="Normal 2 2 5 5 3 2" xfId="4030" xr:uid="{00000000-0005-0000-0000-00002F080000}"/>
    <cellStyle name="Normal 2 2 5 5 3 3" xfId="4031" xr:uid="{00000000-0005-0000-0000-000030080000}"/>
    <cellStyle name="Normal 2 2 5 5 4" xfId="1892" xr:uid="{00000000-0005-0000-0000-000031080000}"/>
    <cellStyle name="Normal 2 2 5 5 5" xfId="4032" xr:uid="{00000000-0005-0000-0000-000032080000}"/>
    <cellStyle name="Normal 2 2 5 6" xfId="299" xr:uid="{00000000-0005-0000-0000-000033080000}"/>
    <cellStyle name="Normal 2 2 5 6 2" xfId="1896" xr:uid="{00000000-0005-0000-0000-000034080000}"/>
    <cellStyle name="Normal 2 2 5 6 2 2" xfId="4033" xr:uid="{00000000-0005-0000-0000-000035080000}"/>
    <cellStyle name="Normal 2 2 5 6 2 3" xfId="4034" xr:uid="{00000000-0005-0000-0000-000036080000}"/>
    <cellStyle name="Normal 2 2 5 6 3" xfId="1895" xr:uid="{00000000-0005-0000-0000-000037080000}"/>
    <cellStyle name="Normal 2 2 5 6 4" xfId="4035" xr:uid="{00000000-0005-0000-0000-000038080000}"/>
    <cellStyle name="Normal 2 2 5 7" xfId="770" xr:uid="{00000000-0005-0000-0000-000039080000}"/>
    <cellStyle name="Normal 2 2 5 7 2" xfId="1897" xr:uid="{00000000-0005-0000-0000-00003A080000}"/>
    <cellStyle name="Normal 2 2 5 7 3" xfId="4036" xr:uid="{00000000-0005-0000-0000-00003B080000}"/>
    <cellStyle name="Normal 2 2 5 8" xfId="1898" xr:uid="{00000000-0005-0000-0000-00003C080000}"/>
    <cellStyle name="Normal 2 2 5 8 2" xfId="4037" xr:uid="{00000000-0005-0000-0000-00003D080000}"/>
    <cellStyle name="Normal 2 2 5 8 3" xfId="4038" xr:uid="{00000000-0005-0000-0000-00003E080000}"/>
    <cellStyle name="Normal 2 2 5 9" xfId="1867" xr:uid="{00000000-0005-0000-0000-00003F080000}"/>
    <cellStyle name="Normal 2 2 6" xfId="86" xr:uid="{00000000-0005-0000-0000-000040080000}"/>
    <cellStyle name="Normal 2 2 6 2" xfId="158" xr:uid="{00000000-0005-0000-0000-000041080000}"/>
    <cellStyle name="Normal 2 2 6 2 2" xfId="633" xr:uid="{00000000-0005-0000-0000-000042080000}"/>
    <cellStyle name="Normal 2 2 6 2 2 2" xfId="1103" xr:uid="{00000000-0005-0000-0000-000043080000}"/>
    <cellStyle name="Normal 2 2 6 2 2 2 2" xfId="1902" xr:uid="{00000000-0005-0000-0000-000044080000}"/>
    <cellStyle name="Normal 2 2 6 2 2 2 3" xfId="4039" xr:uid="{00000000-0005-0000-0000-000045080000}"/>
    <cellStyle name="Normal 2 2 6 2 2 3" xfId="1903" xr:uid="{00000000-0005-0000-0000-000046080000}"/>
    <cellStyle name="Normal 2 2 6 2 2 3 2" xfId="4040" xr:uid="{00000000-0005-0000-0000-000047080000}"/>
    <cellStyle name="Normal 2 2 6 2 2 3 3" xfId="4041" xr:uid="{00000000-0005-0000-0000-000048080000}"/>
    <cellStyle name="Normal 2 2 6 2 2 4" xfId="1901" xr:uid="{00000000-0005-0000-0000-000049080000}"/>
    <cellStyle name="Normal 2 2 6 2 2 5" xfId="4042" xr:uid="{00000000-0005-0000-0000-00004A080000}"/>
    <cellStyle name="Normal 2 2 6 2 3" xfId="397" xr:uid="{00000000-0005-0000-0000-00004B080000}"/>
    <cellStyle name="Normal 2 2 6 2 3 2" xfId="1905" xr:uid="{00000000-0005-0000-0000-00004C080000}"/>
    <cellStyle name="Normal 2 2 6 2 3 2 2" xfId="4043" xr:uid="{00000000-0005-0000-0000-00004D080000}"/>
    <cellStyle name="Normal 2 2 6 2 3 2 3" xfId="4044" xr:uid="{00000000-0005-0000-0000-00004E080000}"/>
    <cellStyle name="Normal 2 2 6 2 3 3" xfId="1904" xr:uid="{00000000-0005-0000-0000-00004F080000}"/>
    <cellStyle name="Normal 2 2 6 2 3 4" xfId="4045" xr:uid="{00000000-0005-0000-0000-000050080000}"/>
    <cellStyle name="Normal 2 2 6 2 4" xfId="868" xr:uid="{00000000-0005-0000-0000-000051080000}"/>
    <cellStyle name="Normal 2 2 6 2 4 2" xfId="1906" xr:uid="{00000000-0005-0000-0000-000052080000}"/>
    <cellStyle name="Normal 2 2 6 2 4 3" xfId="4046" xr:uid="{00000000-0005-0000-0000-000053080000}"/>
    <cellStyle name="Normal 2 2 6 2 5" xfId="1907" xr:uid="{00000000-0005-0000-0000-000054080000}"/>
    <cellStyle name="Normal 2 2 6 2 5 2" xfId="4047" xr:uid="{00000000-0005-0000-0000-000055080000}"/>
    <cellStyle name="Normal 2 2 6 2 5 3" xfId="4048" xr:uid="{00000000-0005-0000-0000-000056080000}"/>
    <cellStyle name="Normal 2 2 6 2 6" xfId="1900" xr:uid="{00000000-0005-0000-0000-000057080000}"/>
    <cellStyle name="Normal 2 2 6 2 7" xfId="4049" xr:uid="{00000000-0005-0000-0000-000058080000}"/>
    <cellStyle name="Normal 2 2 6 3" xfId="564" xr:uid="{00000000-0005-0000-0000-000059080000}"/>
    <cellStyle name="Normal 2 2 6 3 2" xfId="1034" xr:uid="{00000000-0005-0000-0000-00005A080000}"/>
    <cellStyle name="Normal 2 2 6 3 2 2" xfId="1909" xr:uid="{00000000-0005-0000-0000-00005B080000}"/>
    <cellStyle name="Normal 2 2 6 3 2 3" xfId="4050" xr:uid="{00000000-0005-0000-0000-00005C080000}"/>
    <cellStyle name="Normal 2 2 6 3 3" xfId="1910" xr:uid="{00000000-0005-0000-0000-00005D080000}"/>
    <cellStyle name="Normal 2 2 6 3 3 2" xfId="4051" xr:uid="{00000000-0005-0000-0000-00005E080000}"/>
    <cellStyle name="Normal 2 2 6 3 3 3" xfId="4052" xr:uid="{00000000-0005-0000-0000-00005F080000}"/>
    <cellStyle name="Normal 2 2 6 3 4" xfId="1908" xr:uid="{00000000-0005-0000-0000-000060080000}"/>
    <cellStyle name="Normal 2 2 6 3 5" xfId="4053" xr:uid="{00000000-0005-0000-0000-000061080000}"/>
    <cellStyle name="Normal 2 2 6 4" xfId="328" xr:uid="{00000000-0005-0000-0000-000062080000}"/>
    <cellStyle name="Normal 2 2 6 4 2" xfId="1912" xr:uid="{00000000-0005-0000-0000-000063080000}"/>
    <cellStyle name="Normal 2 2 6 4 2 2" xfId="4054" xr:uid="{00000000-0005-0000-0000-000064080000}"/>
    <cellStyle name="Normal 2 2 6 4 2 3" xfId="4055" xr:uid="{00000000-0005-0000-0000-000065080000}"/>
    <cellStyle name="Normal 2 2 6 4 3" xfId="1911" xr:uid="{00000000-0005-0000-0000-000066080000}"/>
    <cellStyle name="Normal 2 2 6 4 4" xfId="4056" xr:uid="{00000000-0005-0000-0000-000067080000}"/>
    <cellStyle name="Normal 2 2 6 5" xfId="799" xr:uid="{00000000-0005-0000-0000-000068080000}"/>
    <cellStyle name="Normal 2 2 6 5 2" xfId="1913" xr:uid="{00000000-0005-0000-0000-000069080000}"/>
    <cellStyle name="Normal 2 2 6 5 3" xfId="4057" xr:uid="{00000000-0005-0000-0000-00006A080000}"/>
    <cellStyle name="Normal 2 2 6 6" xfId="1914" xr:uid="{00000000-0005-0000-0000-00006B080000}"/>
    <cellStyle name="Normal 2 2 6 6 2" xfId="4058" xr:uid="{00000000-0005-0000-0000-00006C080000}"/>
    <cellStyle name="Normal 2 2 6 6 3" xfId="4059" xr:uid="{00000000-0005-0000-0000-00006D080000}"/>
    <cellStyle name="Normal 2 2 6 7" xfId="1899" xr:uid="{00000000-0005-0000-0000-00006E080000}"/>
    <cellStyle name="Normal 2 2 6 8" xfId="4060" xr:uid="{00000000-0005-0000-0000-00006F080000}"/>
    <cellStyle name="Normal 2 2 7" xfId="202" xr:uid="{00000000-0005-0000-0000-000070080000}"/>
    <cellStyle name="Normal 2 2 7 2" xfId="677" xr:uid="{00000000-0005-0000-0000-000071080000}"/>
    <cellStyle name="Normal 2 2 7 2 2" xfId="1147" xr:uid="{00000000-0005-0000-0000-000072080000}"/>
    <cellStyle name="Normal 2 2 7 2 2 2" xfId="1917" xr:uid="{00000000-0005-0000-0000-000073080000}"/>
    <cellStyle name="Normal 2 2 7 2 2 3" xfId="4061" xr:uid="{00000000-0005-0000-0000-000074080000}"/>
    <cellStyle name="Normal 2 2 7 2 3" xfId="1918" xr:uid="{00000000-0005-0000-0000-000075080000}"/>
    <cellStyle name="Normal 2 2 7 2 3 2" xfId="4062" xr:uid="{00000000-0005-0000-0000-000076080000}"/>
    <cellStyle name="Normal 2 2 7 2 3 3" xfId="4063" xr:uid="{00000000-0005-0000-0000-000077080000}"/>
    <cellStyle name="Normal 2 2 7 2 4" xfId="1916" xr:uid="{00000000-0005-0000-0000-000078080000}"/>
    <cellStyle name="Normal 2 2 7 2 5" xfId="4064" xr:uid="{00000000-0005-0000-0000-000079080000}"/>
    <cellStyle name="Normal 2 2 7 3" xfId="441" xr:uid="{00000000-0005-0000-0000-00007A080000}"/>
    <cellStyle name="Normal 2 2 7 3 2" xfId="1920" xr:uid="{00000000-0005-0000-0000-00007B080000}"/>
    <cellStyle name="Normal 2 2 7 3 2 2" xfId="4065" xr:uid="{00000000-0005-0000-0000-00007C080000}"/>
    <cellStyle name="Normal 2 2 7 3 2 3" xfId="4066" xr:uid="{00000000-0005-0000-0000-00007D080000}"/>
    <cellStyle name="Normal 2 2 7 3 3" xfId="1919" xr:uid="{00000000-0005-0000-0000-00007E080000}"/>
    <cellStyle name="Normal 2 2 7 3 4" xfId="4067" xr:uid="{00000000-0005-0000-0000-00007F080000}"/>
    <cellStyle name="Normal 2 2 7 4" xfId="912" xr:uid="{00000000-0005-0000-0000-000080080000}"/>
    <cellStyle name="Normal 2 2 7 4 2" xfId="1921" xr:uid="{00000000-0005-0000-0000-000081080000}"/>
    <cellStyle name="Normal 2 2 7 4 3" xfId="4068" xr:uid="{00000000-0005-0000-0000-000082080000}"/>
    <cellStyle name="Normal 2 2 7 5" xfId="1922" xr:uid="{00000000-0005-0000-0000-000083080000}"/>
    <cellStyle name="Normal 2 2 7 5 2" xfId="4069" xr:uid="{00000000-0005-0000-0000-000084080000}"/>
    <cellStyle name="Normal 2 2 7 5 3" xfId="4070" xr:uid="{00000000-0005-0000-0000-000085080000}"/>
    <cellStyle name="Normal 2 2 7 6" xfId="1915" xr:uid="{00000000-0005-0000-0000-000086080000}"/>
    <cellStyle name="Normal 2 2 7 7" xfId="4071" xr:uid="{00000000-0005-0000-0000-000087080000}"/>
    <cellStyle name="Normal 2 2 8" xfId="102" xr:uid="{00000000-0005-0000-0000-000088080000}"/>
    <cellStyle name="Normal 2 2 8 2" xfId="577" xr:uid="{00000000-0005-0000-0000-000089080000}"/>
    <cellStyle name="Normal 2 2 8 2 2" xfId="1047" xr:uid="{00000000-0005-0000-0000-00008A080000}"/>
    <cellStyle name="Normal 2 2 8 2 2 2" xfId="1925" xr:uid="{00000000-0005-0000-0000-00008B080000}"/>
    <cellStyle name="Normal 2 2 8 2 2 3" xfId="4072" xr:uid="{00000000-0005-0000-0000-00008C080000}"/>
    <cellStyle name="Normal 2 2 8 2 3" xfId="1926" xr:uid="{00000000-0005-0000-0000-00008D080000}"/>
    <cellStyle name="Normal 2 2 8 2 3 2" xfId="4073" xr:uid="{00000000-0005-0000-0000-00008E080000}"/>
    <cellStyle name="Normal 2 2 8 2 3 3" xfId="4074" xr:uid="{00000000-0005-0000-0000-00008F080000}"/>
    <cellStyle name="Normal 2 2 8 2 4" xfId="1924" xr:uid="{00000000-0005-0000-0000-000090080000}"/>
    <cellStyle name="Normal 2 2 8 2 5" xfId="4075" xr:uid="{00000000-0005-0000-0000-000091080000}"/>
    <cellStyle name="Normal 2 2 8 3" xfId="341" xr:uid="{00000000-0005-0000-0000-000092080000}"/>
    <cellStyle name="Normal 2 2 8 3 2" xfId="1928" xr:uid="{00000000-0005-0000-0000-000093080000}"/>
    <cellStyle name="Normal 2 2 8 3 2 2" xfId="4076" xr:uid="{00000000-0005-0000-0000-000094080000}"/>
    <cellStyle name="Normal 2 2 8 3 2 3" xfId="4077" xr:uid="{00000000-0005-0000-0000-000095080000}"/>
    <cellStyle name="Normal 2 2 8 3 3" xfId="1927" xr:uid="{00000000-0005-0000-0000-000096080000}"/>
    <cellStyle name="Normal 2 2 8 3 4" xfId="4078" xr:uid="{00000000-0005-0000-0000-000097080000}"/>
    <cellStyle name="Normal 2 2 8 4" xfId="812" xr:uid="{00000000-0005-0000-0000-000098080000}"/>
    <cellStyle name="Normal 2 2 8 4 2" xfId="1929" xr:uid="{00000000-0005-0000-0000-000099080000}"/>
    <cellStyle name="Normal 2 2 8 4 3" xfId="4079" xr:uid="{00000000-0005-0000-0000-00009A080000}"/>
    <cellStyle name="Normal 2 2 8 5" xfId="1930" xr:uid="{00000000-0005-0000-0000-00009B080000}"/>
    <cellStyle name="Normal 2 2 8 5 2" xfId="4080" xr:uid="{00000000-0005-0000-0000-00009C080000}"/>
    <cellStyle name="Normal 2 2 8 5 3" xfId="4081" xr:uid="{00000000-0005-0000-0000-00009D080000}"/>
    <cellStyle name="Normal 2 2 8 6" xfId="1923" xr:uid="{00000000-0005-0000-0000-00009E080000}"/>
    <cellStyle name="Normal 2 2 8 7" xfId="4082" xr:uid="{00000000-0005-0000-0000-00009F080000}"/>
    <cellStyle name="Normal 2 2 9" xfId="508" xr:uid="{00000000-0005-0000-0000-0000A0080000}"/>
    <cellStyle name="Normal 2 2 9 2" xfId="978" xr:uid="{00000000-0005-0000-0000-0000A1080000}"/>
    <cellStyle name="Normal 2 2 9 2 2" xfId="1932" xr:uid="{00000000-0005-0000-0000-0000A2080000}"/>
    <cellStyle name="Normal 2 2 9 2 3" xfId="4083" xr:uid="{00000000-0005-0000-0000-0000A3080000}"/>
    <cellStyle name="Normal 2 2 9 3" xfId="1933" xr:uid="{00000000-0005-0000-0000-0000A4080000}"/>
    <cellStyle name="Normal 2 2 9 3 2" xfId="4084" xr:uid="{00000000-0005-0000-0000-0000A5080000}"/>
    <cellStyle name="Normal 2 2 9 3 3" xfId="4085" xr:uid="{00000000-0005-0000-0000-0000A6080000}"/>
    <cellStyle name="Normal 2 2 9 4" xfId="1931" xr:uid="{00000000-0005-0000-0000-0000A7080000}"/>
    <cellStyle name="Normal 2 2 9 5" xfId="4086" xr:uid="{00000000-0005-0000-0000-0000A8080000}"/>
    <cellStyle name="Normal 2 3" xfId="19" xr:uid="{00000000-0005-0000-0000-0000A9080000}"/>
    <cellStyle name="Normal 2 3 10" xfId="747" xr:uid="{00000000-0005-0000-0000-0000AA080000}"/>
    <cellStyle name="Normal 2 3 10 2" xfId="1935" xr:uid="{00000000-0005-0000-0000-0000AB080000}"/>
    <cellStyle name="Normal 2 3 10 3" xfId="4087" xr:uid="{00000000-0005-0000-0000-0000AC080000}"/>
    <cellStyle name="Normal 2 3 11" xfId="1936" xr:uid="{00000000-0005-0000-0000-0000AD080000}"/>
    <cellStyle name="Normal 2 3 11 2" xfId="4088" xr:uid="{00000000-0005-0000-0000-0000AE080000}"/>
    <cellStyle name="Normal 2 3 11 3" xfId="4089" xr:uid="{00000000-0005-0000-0000-0000AF080000}"/>
    <cellStyle name="Normal 2 3 12" xfId="1934" xr:uid="{00000000-0005-0000-0000-0000B0080000}"/>
    <cellStyle name="Normal 2 3 13" xfId="4090" xr:uid="{00000000-0005-0000-0000-0000B1080000}"/>
    <cellStyle name="Normal 2 3 2" xfId="20" xr:uid="{00000000-0005-0000-0000-0000B2080000}"/>
    <cellStyle name="Normal 2 3 2 10" xfId="1938" xr:uid="{00000000-0005-0000-0000-0000B3080000}"/>
    <cellStyle name="Normal 2 3 2 10 2" xfId="4091" xr:uid="{00000000-0005-0000-0000-0000B4080000}"/>
    <cellStyle name="Normal 2 3 2 10 3" xfId="4092" xr:uid="{00000000-0005-0000-0000-0000B5080000}"/>
    <cellStyle name="Normal 2 3 2 11" xfId="1937" xr:uid="{00000000-0005-0000-0000-0000B6080000}"/>
    <cellStyle name="Normal 2 3 2 12" xfId="4093" xr:uid="{00000000-0005-0000-0000-0000B7080000}"/>
    <cellStyle name="Normal 2 3 2 2" xfId="41" xr:uid="{00000000-0005-0000-0000-0000B8080000}"/>
    <cellStyle name="Normal 2 3 2 2 10" xfId="1939" xr:uid="{00000000-0005-0000-0000-0000B9080000}"/>
    <cellStyle name="Normal 2 3 2 2 11" xfId="4094" xr:uid="{00000000-0005-0000-0000-0000BA080000}"/>
    <cellStyle name="Normal 2 3 2 2 2" xfId="69" xr:uid="{00000000-0005-0000-0000-0000BB080000}"/>
    <cellStyle name="Normal 2 3 2 2 2 10" xfId="4095" xr:uid="{00000000-0005-0000-0000-0000BC080000}"/>
    <cellStyle name="Normal 2 3 2 2 2 2" xfId="203" xr:uid="{00000000-0005-0000-0000-0000BD080000}"/>
    <cellStyle name="Normal 2 3 2 2 2 2 2" xfId="678" xr:uid="{00000000-0005-0000-0000-0000BE080000}"/>
    <cellStyle name="Normal 2 3 2 2 2 2 2 2" xfId="1148" xr:uid="{00000000-0005-0000-0000-0000BF080000}"/>
    <cellStyle name="Normal 2 3 2 2 2 2 2 2 2" xfId="1943" xr:uid="{00000000-0005-0000-0000-0000C0080000}"/>
    <cellStyle name="Normal 2 3 2 2 2 2 2 2 3" xfId="4096" xr:uid="{00000000-0005-0000-0000-0000C1080000}"/>
    <cellStyle name="Normal 2 3 2 2 2 2 2 3" xfId="1944" xr:uid="{00000000-0005-0000-0000-0000C2080000}"/>
    <cellStyle name="Normal 2 3 2 2 2 2 2 3 2" xfId="4097" xr:uid="{00000000-0005-0000-0000-0000C3080000}"/>
    <cellStyle name="Normal 2 3 2 2 2 2 2 3 3" xfId="4098" xr:uid="{00000000-0005-0000-0000-0000C4080000}"/>
    <cellStyle name="Normal 2 3 2 2 2 2 2 4" xfId="1942" xr:uid="{00000000-0005-0000-0000-0000C5080000}"/>
    <cellStyle name="Normal 2 3 2 2 2 2 2 5" xfId="4099" xr:uid="{00000000-0005-0000-0000-0000C6080000}"/>
    <cellStyle name="Normal 2 3 2 2 2 2 3" xfId="442" xr:uid="{00000000-0005-0000-0000-0000C7080000}"/>
    <cellStyle name="Normal 2 3 2 2 2 2 3 2" xfId="1946" xr:uid="{00000000-0005-0000-0000-0000C8080000}"/>
    <cellStyle name="Normal 2 3 2 2 2 2 3 2 2" xfId="4100" xr:uid="{00000000-0005-0000-0000-0000C9080000}"/>
    <cellStyle name="Normal 2 3 2 2 2 2 3 2 3" xfId="4101" xr:uid="{00000000-0005-0000-0000-0000CA080000}"/>
    <cellStyle name="Normal 2 3 2 2 2 2 3 3" xfId="1945" xr:uid="{00000000-0005-0000-0000-0000CB080000}"/>
    <cellStyle name="Normal 2 3 2 2 2 2 3 4" xfId="4102" xr:uid="{00000000-0005-0000-0000-0000CC080000}"/>
    <cellStyle name="Normal 2 3 2 2 2 2 4" xfId="913" xr:uid="{00000000-0005-0000-0000-0000CD080000}"/>
    <cellStyle name="Normal 2 3 2 2 2 2 4 2" xfId="1947" xr:uid="{00000000-0005-0000-0000-0000CE080000}"/>
    <cellStyle name="Normal 2 3 2 2 2 2 4 3" xfId="4103" xr:uid="{00000000-0005-0000-0000-0000CF080000}"/>
    <cellStyle name="Normal 2 3 2 2 2 2 5" xfId="1948" xr:uid="{00000000-0005-0000-0000-0000D0080000}"/>
    <cellStyle name="Normal 2 3 2 2 2 2 5 2" xfId="4104" xr:uid="{00000000-0005-0000-0000-0000D1080000}"/>
    <cellStyle name="Normal 2 3 2 2 2 2 5 3" xfId="4105" xr:uid="{00000000-0005-0000-0000-0000D2080000}"/>
    <cellStyle name="Normal 2 3 2 2 2 2 6" xfId="1941" xr:uid="{00000000-0005-0000-0000-0000D3080000}"/>
    <cellStyle name="Normal 2 3 2 2 2 2 7" xfId="4106" xr:uid="{00000000-0005-0000-0000-0000D4080000}"/>
    <cellStyle name="Normal 2 3 2 2 2 3" xfId="204" xr:uid="{00000000-0005-0000-0000-0000D5080000}"/>
    <cellStyle name="Normal 2 3 2 2 2 3 2" xfId="679" xr:uid="{00000000-0005-0000-0000-0000D6080000}"/>
    <cellStyle name="Normal 2 3 2 2 2 3 2 2" xfId="1149" xr:uid="{00000000-0005-0000-0000-0000D7080000}"/>
    <cellStyle name="Normal 2 3 2 2 2 3 2 2 2" xfId="1951" xr:uid="{00000000-0005-0000-0000-0000D8080000}"/>
    <cellStyle name="Normal 2 3 2 2 2 3 2 2 3" xfId="4107" xr:uid="{00000000-0005-0000-0000-0000D9080000}"/>
    <cellStyle name="Normal 2 3 2 2 2 3 2 3" xfId="1952" xr:uid="{00000000-0005-0000-0000-0000DA080000}"/>
    <cellStyle name="Normal 2 3 2 2 2 3 2 3 2" xfId="4108" xr:uid="{00000000-0005-0000-0000-0000DB080000}"/>
    <cellStyle name="Normal 2 3 2 2 2 3 2 3 3" xfId="4109" xr:uid="{00000000-0005-0000-0000-0000DC080000}"/>
    <cellStyle name="Normal 2 3 2 2 2 3 2 4" xfId="1950" xr:uid="{00000000-0005-0000-0000-0000DD080000}"/>
    <cellStyle name="Normal 2 3 2 2 2 3 2 5" xfId="4110" xr:uid="{00000000-0005-0000-0000-0000DE080000}"/>
    <cellStyle name="Normal 2 3 2 2 2 3 3" xfId="443" xr:uid="{00000000-0005-0000-0000-0000DF080000}"/>
    <cellStyle name="Normal 2 3 2 2 2 3 3 2" xfId="1954" xr:uid="{00000000-0005-0000-0000-0000E0080000}"/>
    <cellStyle name="Normal 2 3 2 2 2 3 3 2 2" xfId="4111" xr:uid="{00000000-0005-0000-0000-0000E1080000}"/>
    <cellStyle name="Normal 2 3 2 2 2 3 3 2 3" xfId="4112" xr:uid="{00000000-0005-0000-0000-0000E2080000}"/>
    <cellStyle name="Normal 2 3 2 2 2 3 3 3" xfId="1953" xr:uid="{00000000-0005-0000-0000-0000E3080000}"/>
    <cellStyle name="Normal 2 3 2 2 2 3 3 4" xfId="4113" xr:uid="{00000000-0005-0000-0000-0000E4080000}"/>
    <cellStyle name="Normal 2 3 2 2 2 3 4" xfId="914" xr:uid="{00000000-0005-0000-0000-0000E5080000}"/>
    <cellStyle name="Normal 2 3 2 2 2 3 4 2" xfId="1955" xr:uid="{00000000-0005-0000-0000-0000E6080000}"/>
    <cellStyle name="Normal 2 3 2 2 2 3 4 3" xfId="4114" xr:uid="{00000000-0005-0000-0000-0000E7080000}"/>
    <cellStyle name="Normal 2 3 2 2 2 3 5" xfId="1956" xr:uid="{00000000-0005-0000-0000-0000E8080000}"/>
    <cellStyle name="Normal 2 3 2 2 2 3 5 2" xfId="4115" xr:uid="{00000000-0005-0000-0000-0000E9080000}"/>
    <cellStyle name="Normal 2 3 2 2 2 3 5 3" xfId="4116" xr:uid="{00000000-0005-0000-0000-0000EA080000}"/>
    <cellStyle name="Normal 2 3 2 2 2 3 6" xfId="1949" xr:uid="{00000000-0005-0000-0000-0000EB080000}"/>
    <cellStyle name="Normal 2 3 2 2 2 3 7" xfId="4117" xr:uid="{00000000-0005-0000-0000-0000EC080000}"/>
    <cellStyle name="Normal 2 3 2 2 2 4" xfId="144" xr:uid="{00000000-0005-0000-0000-0000ED080000}"/>
    <cellStyle name="Normal 2 3 2 2 2 4 2" xfId="619" xr:uid="{00000000-0005-0000-0000-0000EE080000}"/>
    <cellStyle name="Normal 2 3 2 2 2 4 2 2" xfId="1089" xr:uid="{00000000-0005-0000-0000-0000EF080000}"/>
    <cellStyle name="Normal 2 3 2 2 2 4 2 2 2" xfId="1959" xr:uid="{00000000-0005-0000-0000-0000F0080000}"/>
    <cellStyle name="Normal 2 3 2 2 2 4 2 2 3" xfId="4118" xr:uid="{00000000-0005-0000-0000-0000F1080000}"/>
    <cellStyle name="Normal 2 3 2 2 2 4 2 3" xfId="1960" xr:uid="{00000000-0005-0000-0000-0000F2080000}"/>
    <cellStyle name="Normal 2 3 2 2 2 4 2 3 2" xfId="4119" xr:uid="{00000000-0005-0000-0000-0000F3080000}"/>
    <cellStyle name="Normal 2 3 2 2 2 4 2 3 3" xfId="4120" xr:uid="{00000000-0005-0000-0000-0000F4080000}"/>
    <cellStyle name="Normal 2 3 2 2 2 4 2 4" xfId="1958" xr:uid="{00000000-0005-0000-0000-0000F5080000}"/>
    <cellStyle name="Normal 2 3 2 2 2 4 2 5" xfId="4121" xr:uid="{00000000-0005-0000-0000-0000F6080000}"/>
    <cellStyle name="Normal 2 3 2 2 2 4 3" xfId="383" xr:uid="{00000000-0005-0000-0000-0000F7080000}"/>
    <cellStyle name="Normal 2 3 2 2 2 4 3 2" xfId="1962" xr:uid="{00000000-0005-0000-0000-0000F8080000}"/>
    <cellStyle name="Normal 2 3 2 2 2 4 3 2 2" xfId="4122" xr:uid="{00000000-0005-0000-0000-0000F9080000}"/>
    <cellStyle name="Normal 2 3 2 2 2 4 3 2 3" xfId="4123" xr:uid="{00000000-0005-0000-0000-0000FA080000}"/>
    <cellStyle name="Normal 2 3 2 2 2 4 3 3" xfId="1961" xr:uid="{00000000-0005-0000-0000-0000FB080000}"/>
    <cellStyle name="Normal 2 3 2 2 2 4 3 4" xfId="4124" xr:uid="{00000000-0005-0000-0000-0000FC080000}"/>
    <cellStyle name="Normal 2 3 2 2 2 4 4" xfId="854" xr:uid="{00000000-0005-0000-0000-0000FD080000}"/>
    <cellStyle name="Normal 2 3 2 2 2 4 4 2" xfId="1963" xr:uid="{00000000-0005-0000-0000-0000FE080000}"/>
    <cellStyle name="Normal 2 3 2 2 2 4 4 3" xfId="4125" xr:uid="{00000000-0005-0000-0000-0000FF080000}"/>
    <cellStyle name="Normal 2 3 2 2 2 4 5" xfId="1964" xr:uid="{00000000-0005-0000-0000-000000090000}"/>
    <cellStyle name="Normal 2 3 2 2 2 4 5 2" xfId="4126" xr:uid="{00000000-0005-0000-0000-000001090000}"/>
    <cellStyle name="Normal 2 3 2 2 2 4 5 3" xfId="4127" xr:uid="{00000000-0005-0000-0000-000002090000}"/>
    <cellStyle name="Normal 2 3 2 2 2 4 6" xfId="1957" xr:uid="{00000000-0005-0000-0000-000003090000}"/>
    <cellStyle name="Normal 2 3 2 2 2 4 7" xfId="4128" xr:uid="{00000000-0005-0000-0000-000004090000}"/>
    <cellStyle name="Normal 2 3 2 2 2 5" xfId="550" xr:uid="{00000000-0005-0000-0000-000005090000}"/>
    <cellStyle name="Normal 2 3 2 2 2 5 2" xfId="1020" xr:uid="{00000000-0005-0000-0000-000006090000}"/>
    <cellStyle name="Normal 2 3 2 2 2 5 2 2" xfId="1966" xr:uid="{00000000-0005-0000-0000-000007090000}"/>
    <cellStyle name="Normal 2 3 2 2 2 5 2 3" xfId="4129" xr:uid="{00000000-0005-0000-0000-000008090000}"/>
    <cellStyle name="Normal 2 3 2 2 2 5 3" xfId="1967" xr:uid="{00000000-0005-0000-0000-000009090000}"/>
    <cellStyle name="Normal 2 3 2 2 2 5 3 2" xfId="4130" xr:uid="{00000000-0005-0000-0000-00000A090000}"/>
    <cellStyle name="Normal 2 3 2 2 2 5 3 3" xfId="4131" xr:uid="{00000000-0005-0000-0000-00000B090000}"/>
    <cellStyle name="Normal 2 3 2 2 2 5 4" xfId="1965" xr:uid="{00000000-0005-0000-0000-00000C090000}"/>
    <cellStyle name="Normal 2 3 2 2 2 5 5" xfId="4132" xr:uid="{00000000-0005-0000-0000-00000D090000}"/>
    <cellStyle name="Normal 2 3 2 2 2 6" xfId="314" xr:uid="{00000000-0005-0000-0000-00000E090000}"/>
    <cellStyle name="Normal 2 3 2 2 2 6 2" xfId="1969" xr:uid="{00000000-0005-0000-0000-00000F090000}"/>
    <cellStyle name="Normal 2 3 2 2 2 6 2 2" xfId="4133" xr:uid="{00000000-0005-0000-0000-000010090000}"/>
    <cellStyle name="Normal 2 3 2 2 2 6 2 3" xfId="4134" xr:uid="{00000000-0005-0000-0000-000011090000}"/>
    <cellStyle name="Normal 2 3 2 2 2 6 3" xfId="1968" xr:uid="{00000000-0005-0000-0000-000012090000}"/>
    <cellStyle name="Normal 2 3 2 2 2 6 4" xfId="4135" xr:uid="{00000000-0005-0000-0000-000013090000}"/>
    <cellStyle name="Normal 2 3 2 2 2 7" xfId="785" xr:uid="{00000000-0005-0000-0000-000014090000}"/>
    <cellStyle name="Normal 2 3 2 2 2 7 2" xfId="1970" xr:uid="{00000000-0005-0000-0000-000015090000}"/>
    <cellStyle name="Normal 2 3 2 2 2 7 3" xfId="4136" xr:uid="{00000000-0005-0000-0000-000016090000}"/>
    <cellStyle name="Normal 2 3 2 2 2 8" xfId="1971" xr:uid="{00000000-0005-0000-0000-000017090000}"/>
    <cellStyle name="Normal 2 3 2 2 2 8 2" xfId="4137" xr:uid="{00000000-0005-0000-0000-000018090000}"/>
    <cellStyle name="Normal 2 3 2 2 2 8 3" xfId="4138" xr:uid="{00000000-0005-0000-0000-000019090000}"/>
    <cellStyle name="Normal 2 3 2 2 2 9" xfId="1940" xr:uid="{00000000-0005-0000-0000-00001A090000}"/>
    <cellStyle name="Normal 2 3 2 2 3" xfId="205" xr:uid="{00000000-0005-0000-0000-00001B090000}"/>
    <cellStyle name="Normal 2 3 2 2 3 2" xfId="680" xr:uid="{00000000-0005-0000-0000-00001C090000}"/>
    <cellStyle name="Normal 2 3 2 2 3 2 2" xfId="1150" xr:uid="{00000000-0005-0000-0000-00001D090000}"/>
    <cellStyle name="Normal 2 3 2 2 3 2 2 2" xfId="1974" xr:uid="{00000000-0005-0000-0000-00001E090000}"/>
    <cellStyle name="Normal 2 3 2 2 3 2 2 3" xfId="4139" xr:uid="{00000000-0005-0000-0000-00001F090000}"/>
    <cellStyle name="Normal 2 3 2 2 3 2 3" xfId="1975" xr:uid="{00000000-0005-0000-0000-000020090000}"/>
    <cellStyle name="Normal 2 3 2 2 3 2 3 2" xfId="4140" xr:uid="{00000000-0005-0000-0000-000021090000}"/>
    <cellStyle name="Normal 2 3 2 2 3 2 3 3" xfId="4141" xr:uid="{00000000-0005-0000-0000-000022090000}"/>
    <cellStyle name="Normal 2 3 2 2 3 2 4" xfId="1973" xr:uid="{00000000-0005-0000-0000-000023090000}"/>
    <cellStyle name="Normal 2 3 2 2 3 2 5" xfId="4142" xr:uid="{00000000-0005-0000-0000-000024090000}"/>
    <cellStyle name="Normal 2 3 2 2 3 3" xfId="444" xr:uid="{00000000-0005-0000-0000-000025090000}"/>
    <cellStyle name="Normal 2 3 2 2 3 3 2" xfId="1977" xr:uid="{00000000-0005-0000-0000-000026090000}"/>
    <cellStyle name="Normal 2 3 2 2 3 3 2 2" xfId="4143" xr:uid="{00000000-0005-0000-0000-000027090000}"/>
    <cellStyle name="Normal 2 3 2 2 3 3 2 3" xfId="4144" xr:uid="{00000000-0005-0000-0000-000028090000}"/>
    <cellStyle name="Normal 2 3 2 2 3 3 3" xfId="1976" xr:uid="{00000000-0005-0000-0000-000029090000}"/>
    <cellStyle name="Normal 2 3 2 2 3 3 4" xfId="4145" xr:uid="{00000000-0005-0000-0000-00002A090000}"/>
    <cellStyle name="Normal 2 3 2 2 3 4" xfId="915" xr:uid="{00000000-0005-0000-0000-00002B090000}"/>
    <cellStyle name="Normal 2 3 2 2 3 4 2" xfId="1978" xr:uid="{00000000-0005-0000-0000-00002C090000}"/>
    <cellStyle name="Normal 2 3 2 2 3 4 3" xfId="4146" xr:uid="{00000000-0005-0000-0000-00002D090000}"/>
    <cellStyle name="Normal 2 3 2 2 3 5" xfId="1979" xr:uid="{00000000-0005-0000-0000-00002E090000}"/>
    <cellStyle name="Normal 2 3 2 2 3 5 2" xfId="4147" xr:uid="{00000000-0005-0000-0000-00002F090000}"/>
    <cellStyle name="Normal 2 3 2 2 3 5 3" xfId="4148" xr:uid="{00000000-0005-0000-0000-000030090000}"/>
    <cellStyle name="Normal 2 3 2 2 3 6" xfId="1972" xr:uid="{00000000-0005-0000-0000-000031090000}"/>
    <cellStyle name="Normal 2 3 2 2 3 7" xfId="4149" xr:uid="{00000000-0005-0000-0000-000032090000}"/>
    <cellStyle name="Normal 2 3 2 2 4" xfId="206" xr:uid="{00000000-0005-0000-0000-000033090000}"/>
    <cellStyle name="Normal 2 3 2 2 4 2" xfId="681" xr:uid="{00000000-0005-0000-0000-000034090000}"/>
    <cellStyle name="Normal 2 3 2 2 4 2 2" xfId="1151" xr:uid="{00000000-0005-0000-0000-000035090000}"/>
    <cellStyle name="Normal 2 3 2 2 4 2 2 2" xfId="1982" xr:uid="{00000000-0005-0000-0000-000036090000}"/>
    <cellStyle name="Normal 2 3 2 2 4 2 2 3" xfId="4150" xr:uid="{00000000-0005-0000-0000-000037090000}"/>
    <cellStyle name="Normal 2 3 2 2 4 2 3" xfId="1983" xr:uid="{00000000-0005-0000-0000-000038090000}"/>
    <cellStyle name="Normal 2 3 2 2 4 2 3 2" xfId="4151" xr:uid="{00000000-0005-0000-0000-000039090000}"/>
    <cellStyle name="Normal 2 3 2 2 4 2 3 3" xfId="4152" xr:uid="{00000000-0005-0000-0000-00003A090000}"/>
    <cellStyle name="Normal 2 3 2 2 4 2 4" xfId="1981" xr:uid="{00000000-0005-0000-0000-00003B090000}"/>
    <cellStyle name="Normal 2 3 2 2 4 2 5" xfId="4153" xr:uid="{00000000-0005-0000-0000-00003C090000}"/>
    <cellStyle name="Normal 2 3 2 2 4 3" xfId="445" xr:uid="{00000000-0005-0000-0000-00003D090000}"/>
    <cellStyle name="Normal 2 3 2 2 4 3 2" xfId="1985" xr:uid="{00000000-0005-0000-0000-00003E090000}"/>
    <cellStyle name="Normal 2 3 2 2 4 3 2 2" xfId="4154" xr:uid="{00000000-0005-0000-0000-00003F090000}"/>
    <cellStyle name="Normal 2 3 2 2 4 3 2 3" xfId="4155" xr:uid="{00000000-0005-0000-0000-000040090000}"/>
    <cellStyle name="Normal 2 3 2 2 4 3 3" xfId="1984" xr:uid="{00000000-0005-0000-0000-000041090000}"/>
    <cellStyle name="Normal 2 3 2 2 4 3 4" xfId="4156" xr:uid="{00000000-0005-0000-0000-000042090000}"/>
    <cellStyle name="Normal 2 3 2 2 4 4" xfId="916" xr:uid="{00000000-0005-0000-0000-000043090000}"/>
    <cellStyle name="Normal 2 3 2 2 4 4 2" xfId="1986" xr:uid="{00000000-0005-0000-0000-000044090000}"/>
    <cellStyle name="Normal 2 3 2 2 4 4 3" xfId="4157" xr:uid="{00000000-0005-0000-0000-000045090000}"/>
    <cellStyle name="Normal 2 3 2 2 4 5" xfId="1987" xr:uid="{00000000-0005-0000-0000-000046090000}"/>
    <cellStyle name="Normal 2 3 2 2 4 5 2" xfId="4158" xr:uid="{00000000-0005-0000-0000-000047090000}"/>
    <cellStyle name="Normal 2 3 2 2 4 5 3" xfId="4159" xr:uid="{00000000-0005-0000-0000-000048090000}"/>
    <cellStyle name="Normal 2 3 2 2 4 6" xfId="1980" xr:uid="{00000000-0005-0000-0000-000049090000}"/>
    <cellStyle name="Normal 2 3 2 2 4 7" xfId="4160" xr:uid="{00000000-0005-0000-0000-00004A090000}"/>
    <cellStyle name="Normal 2 3 2 2 5" xfId="119" xr:uid="{00000000-0005-0000-0000-00004B090000}"/>
    <cellStyle name="Normal 2 3 2 2 5 2" xfId="594" xr:uid="{00000000-0005-0000-0000-00004C090000}"/>
    <cellStyle name="Normal 2 3 2 2 5 2 2" xfId="1064" xr:uid="{00000000-0005-0000-0000-00004D090000}"/>
    <cellStyle name="Normal 2 3 2 2 5 2 2 2" xfId="1990" xr:uid="{00000000-0005-0000-0000-00004E090000}"/>
    <cellStyle name="Normal 2 3 2 2 5 2 2 3" xfId="4161" xr:uid="{00000000-0005-0000-0000-00004F090000}"/>
    <cellStyle name="Normal 2 3 2 2 5 2 3" xfId="1991" xr:uid="{00000000-0005-0000-0000-000050090000}"/>
    <cellStyle name="Normal 2 3 2 2 5 2 3 2" xfId="4162" xr:uid="{00000000-0005-0000-0000-000051090000}"/>
    <cellStyle name="Normal 2 3 2 2 5 2 3 3" xfId="4163" xr:uid="{00000000-0005-0000-0000-000052090000}"/>
    <cellStyle name="Normal 2 3 2 2 5 2 4" xfId="1989" xr:uid="{00000000-0005-0000-0000-000053090000}"/>
    <cellStyle name="Normal 2 3 2 2 5 2 5" xfId="4164" xr:uid="{00000000-0005-0000-0000-000054090000}"/>
    <cellStyle name="Normal 2 3 2 2 5 3" xfId="358" xr:uid="{00000000-0005-0000-0000-000055090000}"/>
    <cellStyle name="Normal 2 3 2 2 5 3 2" xfId="1993" xr:uid="{00000000-0005-0000-0000-000056090000}"/>
    <cellStyle name="Normal 2 3 2 2 5 3 2 2" xfId="4165" xr:uid="{00000000-0005-0000-0000-000057090000}"/>
    <cellStyle name="Normal 2 3 2 2 5 3 2 3" xfId="4166" xr:uid="{00000000-0005-0000-0000-000058090000}"/>
    <cellStyle name="Normal 2 3 2 2 5 3 3" xfId="1992" xr:uid="{00000000-0005-0000-0000-000059090000}"/>
    <cellStyle name="Normal 2 3 2 2 5 3 4" xfId="4167" xr:uid="{00000000-0005-0000-0000-00005A090000}"/>
    <cellStyle name="Normal 2 3 2 2 5 4" xfId="829" xr:uid="{00000000-0005-0000-0000-00005B090000}"/>
    <cellStyle name="Normal 2 3 2 2 5 4 2" xfId="1994" xr:uid="{00000000-0005-0000-0000-00005C090000}"/>
    <cellStyle name="Normal 2 3 2 2 5 4 3" xfId="4168" xr:uid="{00000000-0005-0000-0000-00005D090000}"/>
    <cellStyle name="Normal 2 3 2 2 5 5" xfId="1995" xr:uid="{00000000-0005-0000-0000-00005E090000}"/>
    <cellStyle name="Normal 2 3 2 2 5 5 2" xfId="4169" xr:uid="{00000000-0005-0000-0000-00005F090000}"/>
    <cellStyle name="Normal 2 3 2 2 5 5 3" xfId="4170" xr:uid="{00000000-0005-0000-0000-000060090000}"/>
    <cellStyle name="Normal 2 3 2 2 5 6" xfId="1988" xr:uid="{00000000-0005-0000-0000-000061090000}"/>
    <cellStyle name="Normal 2 3 2 2 5 7" xfId="4171" xr:uid="{00000000-0005-0000-0000-000062090000}"/>
    <cellStyle name="Normal 2 3 2 2 6" xfId="525" xr:uid="{00000000-0005-0000-0000-000063090000}"/>
    <cellStyle name="Normal 2 3 2 2 6 2" xfId="995" xr:uid="{00000000-0005-0000-0000-000064090000}"/>
    <cellStyle name="Normal 2 3 2 2 6 2 2" xfId="1997" xr:uid="{00000000-0005-0000-0000-000065090000}"/>
    <cellStyle name="Normal 2 3 2 2 6 2 3" xfId="4172" xr:uid="{00000000-0005-0000-0000-000066090000}"/>
    <cellStyle name="Normal 2 3 2 2 6 3" xfId="1998" xr:uid="{00000000-0005-0000-0000-000067090000}"/>
    <cellStyle name="Normal 2 3 2 2 6 3 2" xfId="4173" xr:uid="{00000000-0005-0000-0000-000068090000}"/>
    <cellStyle name="Normal 2 3 2 2 6 3 3" xfId="4174" xr:uid="{00000000-0005-0000-0000-000069090000}"/>
    <cellStyle name="Normal 2 3 2 2 6 4" xfId="1996" xr:uid="{00000000-0005-0000-0000-00006A090000}"/>
    <cellStyle name="Normal 2 3 2 2 6 5" xfId="4175" xr:uid="{00000000-0005-0000-0000-00006B090000}"/>
    <cellStyle name="Normal 2 3 2 2 7" xfId="289" xr:uid="{00000000-0005-0000-0000-00006C090000}"/>
    <cellStyle name="Normal 2 3 2 2 7 2" xfId="2000" xr:uid="{00000000-0005-0000-0000-00006D090000}"/>
    <cellStyle name="Normal 2 3 2 2 7 2 2" xfId="4176" xr:uid="{00000000-0005-0000-0000-00006E090000}"/>
    <cellStyle name="Normal 2 3 2 2 7 2 3" xfId="4177" xr:uid="{00000000-0005-0000-0000-00006F090000}"/>
    <cellStyle name="Normal 2 3 2 2 7 3" xfId="1999" xr:uid="{00000000-0005-0000-0000-000070090000}"/>
    <cellStyle name="Normal 2 3 2 2 7 4" xfId="4178" xr:uid="{00000000-0005-0000-0000-000071090000}"/>
    <cellStyle name="Normal 2 3 2 2 8" xfId="760" xr:uid="{00000000-0005-0000-0000-000072090000}"/>
    <cellStyle name="Normal 2 3 2 2 8 2" xfId="2001" xr:uid="{00000000-0005-0000-0000-000073090000}"/>
    <cellStyle name="Normal 2 3 2 2 8 3" xfId="4179" xr:uid="{00000000-0005-0000-0000-000074090000}"/>
    <cellStyle name="Normal 2 3 2 2 9" xfId="2002" xr:uid="{00000000-0005-0000-0000-000075090000}"/>
    <cellStyle name="Normal 2 3 2 2 9 2" xfId="4180" xr:uid="{00000000-0005-0000-0000-000076090000}"/>
    <cellStyle name="Normal 2 3 2 2 9 3" xfId="4181" xr:uid="{00000000-0005-0000-0000-000077090000}"/>
    <cellStyle name="Normal 2 3 2 3" xfId="59" xr:uid="{00000000-0005-0000-0000-000078090000}"/>
    <cellStyle name="Normal 2 3 2 3 10" xfId="4182" xr:uid="{00000000-0005-0000-0000-000079090000}"/>
    <cellStyle name="Normal 2 3 2 3 2" xfId="207" xr:uid="{00000000-0005-0000-0000-00007A090000}"/>
    <cellStyle name="Normal 2 3 2 3 2 2" xfId="682" xr:uid="{00000000-0005-0000-0000-00007B090000}"/>
    <cellStyle name="Normal 2 3 2 3 2 2 2" xfId="1152" xr:uid="{00000000-0005-0000-0000-00007C090000}"/>
    <cellStyle name="Normal 2 3 2 3 2 2 2 2" xfId="2006" xr:uid="{00000000-0005-0000-0000-00007D090000}"/>
    <cellStyle name="Normal 2 3 2 3 2 2 2 3" xfId="4183" xr:uid="{00000000-0005-0000-0000-00007E090000}"/>
    <cellStyle name="Normal 2 3 2 3 2 2 3" xfId="2007" xr:uid="{00000000-0005-0000-0000-00007F090000}"/>
    <cellStyle name="Normal 2 3 2 3 2 2 3 2" xfId="4184" xr:uid="{00000000-0005-0000-0000-000080090000}"/>
    <cellStyle name="Normal 2 3 2 3 2 2 3 3" xfId="4185" xr:uid="{00000000-0005-0000-0000-000081090000}"/>
    <cellStyle name="Normal 2 3 2 3 2 2 4" xfId="2005" xr:uid="{00000000-0005-0000-0000-000082090000}"/>
    <cellStyle name="Normal 2 3 2 3 2 2 5" xfId="4186" xr:uid="{00000000-0005-0000-0000-000083090000}"/>
    <cellStyle name="Normal 2 3 2 3 2 3" xfId="446" xr:uid="{00000000-0005-0000-0000-000084090000}"/>
    <cellStyle name="Normal 2 3 2 3 2 3 2" xfId="2009" xr:uid="{00000000-0005-0000-0000-000085090000}"/>
    <cellStyle name="Normal 2 3 2 3 2 3 2 2" xfId="4187" xr:uid="{00000000-0005-0000-0000-000086090000}"/>
    <cellStyle name="Normal 2 3 2 3 2 3 2 3" xfId="4188" xr:uid="{00000000-0005-0000-0000-000087090000}"/>
    <cellStyle name="Normal 2 3 2 3 2 3 3" xfId="2008" xr:uid="{00000000-0005-0000-0000-000088090000}"/>
    <cellStyle name="Normal 2 3 2 3 2 3 4" xfId="4189" xr:uid="{00000000-0005-0000-0000-000089090000}"/>
    <cellStyle name="Normal 2 3 2 3 2 4" xfId="917" xr:uid="{00000000-0005-0000-0000-00008A090000}"/>
    <cellStyle name="Normal 2 3 2 3 2 4 2" xfId="2010" xr:uid="{00000000-0005-0000-0000-00008B090000}"/>
    <cellStyle name="Normal 2 3 2 3 2 4 3" xfId="4190" xr:uid="{00000000-0005-0000-0000-00008C090000}"/>
    <cellStyle name="Normal 2 3 2 3 2 5" xfId="2011" xr:uid="{00000000-0005-0000-0000-00008D090000}"/>
    <cellStyle name="Normal 2 3 2 3 2 5 2" xfId="4191" xr:uid="{00000000-0005-0000-0000-00008E090000}"/>
    <cellStyle name="Normal 2 3 2 3 2 5 3" xfId="4192" xr:uid="{00000000-0005-0000-0000-00008F090000}"/>
    <cellStyle name="Normal 2 3 2 3 2 6" xfId="2004" xr:uid="{00000000-0005-0000-0000-000090090000}"/>
    <cellStyle name="Normal 2 3 2 3 2 7" xfId="4193" xr:uid="{00000000-0005-0000-0000-000091090000}"/>
    <cellStyle name="Normal 2 3 2 3 3" xfId="208" xr:uid="{00000000-0005-0000-0000-000092090000}"/>
    <cellStyle name="Normal 2 3 2 3 3 2" xfId="683" xr:uid="{00000000-0005-0000-0000-000093090000}"/>
    <cellStyle name="Normal 2 3 2 3 3 2 2" xfId="1153" xr:uid="{00000000-0005-0000-0000-000094090000}"/>
    <cellStyle name="Normal 2 3 2 3 3 2 2 2" xfId="2014" xr:uid="{00000000-0005-0000-0000-000095090000}"/>
    <cellStyle name="Normal 2 3 2 3 3 2 2 3" xfId="4194" xr:uid="{00000000-0005-0000-0000-000096090000}"/>
    <cellStyle name="Normal 2 3 2 3 3 2 3" xfId="2015" xr:uid="{00000000-0005-0000-0000-000097090000}"/>
    <cellStyle name="Normal 2 3 2 3 3 2 3 2" xfId="4195" xr:uid="{00000000-0005-0000-0000-000098090000}"/>
    <cellStyle name="Normal 2 3 2 3 3 2 3 3" xfId="4196" xr:uid="{00000000-0005-0000-0000-000099090000}"/>
    <cellStyle name="Normal 2 3 2 3 3 2 4" xfId="2013" xr:uid="{00000000-0005-0000-0000-00009A090000}"/>
    <cellStyle name="Normal 2 3 2 3 3 2 5" xfId="4197" xr:uid="{00000000-0005-0000-0000-00009B090000}"/>
    <cellStyle name="Normal 2 3 2 3 3 3" xfId="447" xr:uid="{00000000-0005-0000-0000-00009C090000}"/>
    <cellStyle name="Normal 2 3 2 3 3 3 2" xfId="2017" xr:uid="{00000000-0005-0000-0000-00009D090000}"/>
    <cellStyle name="Normal 2 3 2 3 3 3 2 2" xfId="4198" xr:uid="{00000000-0005-0000-0000-00009E090000}"/>
    <cellStyle name="Normal 2 3 2 3 3 3 2 3" xfId="4199" xr:uid="{00000000-0005-0000-0000-00009F090000}"/>
    <cellStyle name="Normal 2 3 2 3 3 3 3" xfId="2016" xr:uid="{00000000-0005-0000-0000-0000A0090000}"/>
    <cellStyle name="Normal 2 3 2 3 3 3 4" xfId="4200" xr:uid="{00000000-0005-0000-0000-0000A1090000}"/>
    <cellStyle name="Normal 2 3 2 3 3 4" xfId="918" xr:uid="{00000000-0005-0000-0000-0000A2090000}"/>
    <cellStyle name="Normal 2 3 2 3 3 4 2" xfId="2018" xr:uid="{00000000-0005-0000-0000-0000A3090000}"/>
    <cellStyle name="Normal 2 3 2 3 3 4 3" xfId="4201" xr:uid="{00000000-0005-0000-0000-0000A4090000}"/>
    <cellStyle name="Normal 2 3 2 3 3 5" xfId="2019" xr:uid="{00000000-0005-0000-0000-0000A5090000}"/>
    <cellStyle name="Normal 2 3 2 3 3 5 2" xfId="4202" xr:uid="{00000000-0005-0000-0000-0000A6090000}"/>
    <cellStyle name="Normal 2 3 2 3 3 5 3" xfId="4203" xr:uid="{00000000-0005-0000-0000-0000A7090000}"/>
    <cellStyle name="Normal 2 3 2 3 3 6" xfId="2012" xr:uid="{00000000-0005-0000-0000-0000A8090000}"/>
    <cellStyle name="Normal 2 3 2 3 3 7" xfId="4204" xr:uid="{00000000-0005-0000-0000-0000A9090000}"/>
    <cellStyle name="Normal 2 3 2 3 4" xfId="134" xr:uid="{00000000-0005-0000-0000-0000AA090000}"/>
    <cellStyle name="Normal 2 3 2 3 4 2" xfId="609" xr:uid="{00000000-0005-0000-0000-0000AB090000}"/>
    <cellStyle name="Normal 2 3 2 3 4 2 2" xfId="1079" xr:uid="{00000000-0005-0000-0000-0000AC090000}"/>
    <cellStyle name="Normal 2 3 2 3 4 2 2 2" xfId="2022" xr:uid="{00000000-0005-0000-0000-0000AD090000}"/>
    <cellStyle name="Normal 2 3 2 3 4 2 2 3" xfId="4205" xr:uid="{00000000-0005-0000-0000-0000AE090000}"/>
    <cellStyle name="Normal 2 3 2 3 4 2 3" xfId="2023" xr:uid="{00000000-0005-0000-0000-0000AF090000}"/>
    <cellStyle name="Normal 2 3 2 3 4 2 3 2" xfId="4206" xr:uid="{00000000-0005-0000-0000-0000B0090000}"/>
    <cellStyle name="Normal 2 3 2 3 4 2 3 3" xfId="4207" xr:uid="{00000000-0005-0000-0000-0000B1090000}"/>
    <cellStyle name="Normal 2 3 2 3 4 2 4" xfId="2021" xr:uid="{00000000-0005-0000-0000-0000B2090000}"/>
    <cellStyle name="Normal 2 3 2 3 4 2 5" xfId="4208" xr:uid="{00000000-0005-0000-0000-0000B3090000}"/>
    <cellStyle name="Normal 2 3 2 3 4 3" xfId="373" xr:uid="{00000000-0005-0000-0000-0000B4090000}"/>
    <cellStyle name="Normal 2 3 2 3 4 3 2" xfId="2025" xr:uid="{00000000-0005-0000-0000-0000B5090000}"/>
    <cellStyle name="Normal 2 3 2 3 4 3 2 2" xfId="4209" xr:uid="{00000000-0005-0000-0000-0000B6090000}"/>
    <cellStyle name="Normal 2 3 2 3 4 3 2 3" xfId="4210" xr:uid="{00000000-0005-0000-0000-0000B7090000}"/>
    <cellStyle name="Normal 2 3 2 3 4 3 3" xfId="2024" xr:uid="{00000000-0005-0000-0000-0000B8090000}"/>
    <cellStyle name="Normal 2 3 2 3 4 3 4" xfId="4211" xr:uid="{00000000-0005-0000-0000-0000B9090000}"/>
    <cellStyle name="Normal 2 3 2 3 4 4" xfId="844" xr:uid="{00000000-0005-0000-0000-0000BA090000}"/>
    <cellStyle name="Normal 2 3 2 3 4 4 2" xfId="2026" xr:uid="{00000000-0005-0000-0000-0000BB090000}"/>
    <cellStyle name="Normal 2 3 2 3 4 4 3" xfId="4212" xr:uid="{00000000-0005-0000-0000-0000BC090000}"/>
    <cellStyle name="Normal 2 3 2 3 4 5" xfId="2027" xr:uid="{00000000-0005-0000-0000-0000BD090000}"/>
    <cellStyle name="Normal 2 3 2 3 4 5 2" xfId="4213" xr:uid="{00000000-0005-0000-0000-0000BE090000}"/>
    <cellStyle name="Normal 2 3 2 3 4 5 3" xfId="4214" xr:uid="{00000000-0005-0000-0000-0000BF090000}"/>
    <cellStyle name="Normal 2 3 2 3 4 6" xfId="2020" xr:uid="{00000000-0005-0000-0000-0000C0090000}"/>
    <cellStyle name="Normal 2 3 2 3 4 7" xfId="4215" xr:uid="{00000000-0005-0000-0000-0000C1090000}"/>
    <cellStyle name="Normal 2 3 2 3 5" xfId="540" xr:uid="{00000000-0005-0000-0000-0000C2090000}"/>
    <cellStyle name="Normal 2 3 2 3 5 2" xfId="1010" xr:uid="{00000000-0005-0000-0000-0000C3090000}"/>
    <cellStyle name="Normal 2 3 2 3 5 2 2" xfId="2029" xr:uid="{00000000-0005-0000-0000-0000C4090000}"/>
    <cellStyle name="Normal 2 3 2 3 5 2 3" xfId="4216" xr:uid="{00000000-0005-0000-0000-0000C5090000}"/>
    <cellStyle name="Normal 2 3 2 3 5 3" xfId="2030" xr:uid="{00000000-0005-0000-0000-0000C6090000}"/>
    <cellStyle name="Normal 2 3 2 3 5 3 2" xfId="4217" xr:uid="{00000000-0005-0000-0000-0000C7090000}"/>
    <cellStyle name="Normal 2 3 2 3 5 3 3" xfId="4218" xr:uid="{00000000-0005-0000-0000-0000C8090000}"/>
    <cellStyle name="Normal 2 3 2 3 5 4" xfId="2028" xr:uid="{00000000-0005-0000-0000-0000C9090000}"/>
    <cellStyle name="Normal 2 3 2 3 5 5" xfId="4219" xr:uid="{00000000-0005-0000-0000-0000CA090000}"/>
    <cellStyle name="Normal 2 3 2 3 6" xfId="304" xr:uid="{00000000-0005-0000-0000-0000CB090000}"/>
    <cellStyle name="Normal 2 3 2 3 6 2" xfId="2032" xr:uid="{00000000-0005-0000-0000-0000CC090000}"/>
    <cellStyle name="Normal 2 3 2 3 6 2 2" xfId="4220" xr:uid="{00000000-0005-0000-0000-0000CD090000}"/>
    <cellStyle name="Normal 2 3 2 3 6 2 3" xfId="4221" xr:uid="{00000000-0005-0000-0000-0000CE090000}"/>
    <cellStyle name="Normal 2 3 2 3 6 3" xfId="2031" xr:uid="{00000000-0005-0000-0000-0000CF090000}"/>
    <cellStyle name="Normal 2 3 2 3 6 4" xfId="4222" xr:uid="{00000000-0005-0000-0000-0000D0090000}"/>
    <cellStyle name="Normal 2 3 2 3 7" xfId="775" xr:uid="{00000000-0005-0000-0000-0000D1090000}"/>
    <cellStyle name="Normal 2 3 2 3 7 2" xfId="2033" xr:uid="{00000000-0005-0000-0000-0000D2090000}"/>
    <cellStyle name="Normal 2 3 2 3 7 3" xfId="4223" xr:uid="{00000000-0005-0000-0000-0000D3090000}"/>
    <cellStyle name="Normal 2 3 2 3 8" xfId="2034" xr:uid="{00000000-0005-0000-0000-0000D4090000}"/>
    <cellStyle name="Normal 2 3 2 3 8 2" xfId="4224" xr:uid="{00000000-0005-0000-0000-0000D5090000}"/>
    <cellStyle name="Normal 2 3 2 3 8 3" xfId="4225" xr:uid="{00000000-0005-0000-0000-0000D6090000}"/>
    <cellStyle name="Normal 2 3 2 3 9" xfId="2003" xr:uid="{00000000-0005-0000-0000-0000D7090000}"/>
    <cellStyle name="Normal 2 3 2 4" xfId="91" xr:uid="{00000000-0005-0000-0000-0000D8090000}"/>
    <cellStyle name="Normal 2 3 2 4 2" xfId="163" xr:uid="{00000000-0005-0000-0000-0000D9090000}"/>
    <cellStyle name="Normal 2 3 2 4 2 2" xfId="638" xr:uid="{00000000-0005-0000-0000-0000DA090000}"/>
    <cellStyle name="Normal 2 3 2 4 2 2 2" xfId="1108" xr:uid="{00000000-0005-0000-0000-0000DB090000}"/>
    <cellStyle name="Normal 2 3 2 4 2 2 2 2" xfId="2038" xr:uid="{00000000-0005-0000-0000-0000DC090000}"/>
    <cellStyle name="Normal 2 3 2 4 2 2 2 3" xfId="4226" xr:uid="{00000000-0005-0000-0000-0000DD090000}"/>
    <cellStyle name="Normal 2 3 2 4 2 2 3" xfId="2039" xr:uid="{00000000-0005-0000-0000-0000DE090000}"/>
    <cellStyle name="Normal 2 3 2 4 2 2 3 2" xfId="4227" xr:uid="{00000000-0005-0000-0000-0000DF090000}"/>
    <cellStyle name="Normal 2 3 2 4 2 2 3 3" xfId="4228" xr:uid="{00000000-0005-0000-0000-0000E0090000}"/>
    <cellStyle name="Normal 2 3 2 4 2 2 4" xfId="2037" xr:uid="{00000000-0005-0000-0000-0000E1090000}"/>
    <cellStyle name="Normal 2 3 2 4 2 2 5" xfId="4229" xr:uid="{00000000-0005-0000-0000-0000E2090000}"/>
    <cellStyle name="Normal 2 3 2 4 2 3" xfId="402" xr:uid="{00000000-0005-0000-0000-0000E3090000}"/>
    <cellStyle name="Normal 2 3 2 4 2 3 2" xfId="2041" xr:uid="{00000000-0005-0000-0000-0000E4090000}"/>
    <cellStyle name="Normal 2 3 2 4 2 3 2 2" xfId="4230" xr:uid="{00000000-0005-0000-0000-0000E5090000}"/>
    <cellStyle name="Normal 2 3 2 4 2 3 2 3" xfId="4231" xr:uid="{00000000-0005-0000-0000-0000E6090000}"/>
    <cellStyle name="Normal 2 3 2 4 2 3 3" xfId="2040" xr:uid="{00000000-0005-0000-0000-0000E7090000}"/>
    <cellStyle name="Normal 2 3 2 4 2 3 4" xfId="4232" xr:uid="{00000000-0005-0000-0000-0000E8090000}"/>
    <cellStyle name="Normal 2 3 2 4 2 4" xfId="873" xr:uid="{00000000-0005-0000-0000-0000E9090000}"/>
    <cellStyle name="Normal 2 3 2 4 2 4 2" xfId="2042" xr:uid="{00000000-0005-0000-0000-0000EA090000}"/>
    <cellStyle name="Normal 2 3 2 4 2 4 3" xfId="4233" xr:uid="{00000000-0005-0000-0000-0000EB090000}"/>
    <cellStyle name="Normal 2 3 2 4 2 5" xfId="2043" xr:uid="{00000000-0005-0000-0000-0000EC090000}"/>
    <cellStyle name="Normal 2 3 2 4 2 5 2" xfId="4234" xr:uid="{00000000-0005-0000-0000-0000ED090000}"/>
    <cellStyle name="Normal 2 3 2 4 2 5 3" xfId="4235" xr:uid="{00000000-0005-0000-0000-0000EE090000}"/>
    <cellStyle name="Normal 2 3 2 4 2 6" xfId="2036" xr:uid="{00000000-0005-0000-0000-0000EF090000}"/>
    <cellStyle name="Normal 2 3 2 4 2 7" xfId="4236" xr:uid="{00000000-0005-0000-0000-0000F0090000}"/>
    <cellStyle name="Normal 2 3 2 4 3" xfId="569" xr:uid="{00000000-0005-0000-0000-0000F1090000}"/>
    <cellStyle name="Normal 2 3 2 4 3 2" xfId="1039" xr:uid="{00000000-0005-0000-0000-0000F2090000}"/>
    <cellStyle name="Normal 2 3 2 4 3 2 2" xfId="2045" xr:uid="{00000000-0005-0000-0000-0000F3090000}"/>
    <cellStyle name="Normal 2 3 2 4 3 2 3" xfId="4237" xr:uid="{00000000-0005-0000-0000-0000F4090000}"/>
    <cellStyle name="Normal 2 3 2 4 3 3" xfId="2046" xr:uid="{00000000-0005-0000-0000-0000F5090000}"/>
    <cellStyle name="Normal 2 3 2 4 3 3 2" xfId="4238" xr:uid="{00000000-0005-0000-0000-0000F6090000}"/>
    <cellStyle name="Normal 2 3 2 4 3 3 3" xfId="4239" xr:uid="{00000000-0005-0000-0000-0000F7090000}"/>
    <cellStyle name="Normal 2 3 2 4 3 4" xfId="2044" xr:uid="{00000000-0005-0000-0000-0000F8090000}"/>
    <cellStyle name="Normal 2 3 2 4 3 5" xfId="4240" xr:uid="{00000000-0005-0000-0000-0000F9090000}"/>
    <cellStyle name="Normal 2 3 2 4 4" xfId="333" xr:uid="{00000000-0005-0000-0000-0000FA090000}"/>
    <cellStyle name="Normal 2 3 2 4 4 2" xfId="2048" xr:uid="{00000000-0005-0000-0000-0000FB090000}"/>
    <cellStyle name="Normal 2 3 2 4 4 2 2" xfId="4241" xr:uid="{00000000-0005-0000-0000-0000FC090000}"/>
    <cellStyle name="Normal 2 3 2 4 4 2 3" xfId="4242" xr:uid="{00000000-0005-0000-0000-0000FD090000}"/>
    <cellStyle name="Normal 2 3 2 4 4 3" xfId="2047" xr:uid="{00000000-0005-0000-0000-0000FE090000}"/>
    <cellStyle name="Normal 2 3 2 4 4 4" xfId="4243" xr:uid="{00000000-0005-0000-0000-0000FF090000}"/>
    <cellStyle name="Normal 2 3 2 4 5" xfId="804" xr:uid="{00000000-0005-0000-0000-0000000A0000}"/>
    <cellStyle name="Normal 2 3 2 4 5 2" xfId="2049" xr:uid="{00000000-0005-0000-0000-0000010A0000}"/>
    <cellStyle name="Normal 2 3 2 4 5 3" xfId="4244" xr:uid="{00000000-0005-0000-0000-0000020A0000}"/>
    <cellStyle name="Normal 2 3 2 4 6" xfId="2050" xr:uid="{00000000-0005-0000-0000-0000030A0000}"/>
    <cellStyle name="Normal 2 3 2 4 6 2" xfId="4245" xr:uid="{00000000-0005-0000-0000-0000040A0000}"/>
    <cellStyle name="Normal 2 3 2 4 6 3" xfId="4246" xr:uid="{00000000-0005-0000-0000-0000050A0000}"/>
    <cellStyle name="Normal 2 3 2 4 7" xfId="2035" xr:uid="{00000000-0005-0000-0000-0000060A0000}"/>
    <cellStyle name="Normal 2 3 2 4 8" xfId="4247" xr:uid="{00000000-0005-0000-0000-0000070A0000}"/>
    <cellStyle name="Normal 2 3 2 5" xfId="209" xr:uid="{00000000-0005-0000-0000-0000080A0000}"/>
    <cellStyle name="Normal 2 3 2 5 2" xfId="684" xr:uid="{00000000-0005-0000-0000-0000090A0000}"/>
    <cellStyle name="Normal 2 3 2 5 2 2" xfId="1154" xr:uid="{00000000-0005-0000-0000-00000A0A0000}"/>
    <cellStyle name="Normal 2 3 2 5 2 2 2" xfId="2053" xr:uid="{00000000-0005-0000-0000-00000B0A0000}"/>
    <cellStyle name="Normal 2 3 2 5 2 2 3" xfId="4248" xr:uid="{00000000-0005-0000-0000-00000C0A0000}"/>
    <cellStyle name="Normal 2 3 2 5 2 3" xfId="2054" xr:uid="{00000000-0005-0000-0000-00000D0A0000}"/>
    <cellStyle name="Normal 2 3 2 5 2 3 2" xfId="4249" xr:uid="{00000000-0005-0000-0000-00000E0A0000}"/>
    <cellStyle name="Normal 2 3 2 5 2 3 3" xfId="4250" xr:uid="{00000000-0005-0000-0000-00000F0A0000}"/>
    <cellStyle name="Normal 2 3 2 5 2 4" xfId="2052" xr:uid="{00000000-0005-0000-0000-0000100A0000}"/>
    <cellStyle name="Normal 2 3 2 5 2 5" xfId="4251" xr:uid="{00000000-0005-0000-0000-0000110A0000}"/>
    <cellStyle name="Normal 2 3 2 5 3" xfId="448" xr:uid="{00000000-0005-0000-0000-0000120A0000}"/>
    <cellStyle name="Normal 2 3 2 5 3 2" xfId="2056" xr:uid="{00000000-0005-0000-0000-0000130A0000}"/>
    <cellStyle name="Normal 2 3 2 5 3 2 2" xfId="4252" xr:uid="{00000000-0005-0000-0000-0000140A0000}"/>
    <cellStyle name="Normal 2 3 2 5 3 2 3" xfId="4253" xr:uid="{00000000-0005-0000-0000-0000150A0000}"/>
    <cellStyle name="Normal 2 3 2 5 3 3" xfId="2055" xr:uid="{00000000-0005-0000-0000-0000160A0000}"/>
    <cellStyle name="Normal 2 3 2 5 3 4" xfId="4254" xr:uid="{00000000-0005-0000-0000-0000170A0000}"/>
    <cellStyle name="Normal 2 3 2 5 4" xfId="919" xr:uid="{00000000-0005-0000-0000-0000180A0000}"/>
    <cellStyle name="Normal 2 3 2 5 4 2" xfId="2057" xr:uid="{00000000-0005-0000-0000-0000190A0000}"/>
    <cellStyle name="Normal 2 3 2 5 4 3" xfId="4255" xr:uid="{00000000-0005-0000-0000-00001A0A0000}"/>
    <cellStyle name="Normal 2 3 2 5 5" xfId="2058" xr:uid="{00000000-0005-0000-0000-00001B0A0000}"/>
    <cellStyle name="Normal 2 3 2 5 5 2" xfId="4256" xr:uid="{00000000-0005-0000-0000-00001C0A0000}"/>
    <cellStyle name="Normal 2 3 2 5 5 3" xfId="4257" xr:uid="{00000000-0005-0000-0000-00001D0A0000}"/>
    <cellStyle name="Normal 2 3 2 5 6" xfId="2051" xr:uid="{00000000-0005-0000-0000-00001E0A0000}"/>
    <cellStyle name="Normal 2 3 2 5 7" xfId="4258" xr:uid="{00000000-0005-0000-0000-00001F0A0000}"/>
    <cellStyle name="Normal 2 3 2 6" xfId="107" xr:uid="{00000000-0005-0000-0000-0000200A0000}"/>
    <cellStyle name="Normal 2 3 2 6 2" xfId="582" xr:uid="{00000000-0005-0000-0000-0000210A0000}"/>
    <cellStyle name="Normal 2 3 2 6 2 2" xfId="1052" xr:uid="{00000000-0005-0000-0000-0000220A0000}"/>
    <cellStyle name="Normal 2 3 2 6 2 2 2" xfId="2061" xr:uid="{00000000-0005-0000-0000-0000230A0000}"/>
    <cellStyle name="Normal 2 3 2 6 2 2 3" xfId="4259" xr:uid="{00000000-0005-0000-0000-0000240A0000}"/>
    <cellStyle name="Normal 2 3 2 6 2 3" xfId="2062" xr:uid="{00000000-0005-0000-0000-0000250A0000}"/>
    <cellStyle name="Normal 2 3 2 6 2 3 2" xfId="4260" xr:uid="{00000000-0005-0000-0000-0000260A0000}"/>
    <cellStyle name="Normal 2 3 2 6 2 3 3" xfId="4261" xr:uid="{00000000-0005-0000-0000-0000270A0000}"/>
    <cellStyle name="Normal 2 3 2 6 2 4" xfId="2060" xr:uid="{00000000-0005-0000-0000-0000280A0000}"/>
    <cellStyle name="Normal 2 3 2 6 2 5" xfId="4262" xr:uid="{00000000-0005-0000-0000-0000290A0000}"/>
    <cellStyle name="Normal 2 3 2 6 3" xfId="346" xr:uid="{00000000-0005-0000-0000-00002A0A0000}"/>
    <cellStyle name="Normal 2 3 2 6 3 2" xfId="2064" xr:uid="{00000000-0005-0000-0000-00002B0A0000}"/>
    <cellStyle name="Normal 2 3 2 6 3 2 2" xfId="4263" xr:uid="{00000000-0005-0000-0000-00002C0A0000}"/>
    <cellStyle name="Normal 2 3 2 6 3 2 3" xfId="4264" xr:uid="{00000000-0005-0000-0000-00002D0A0000}"/>
    <cellStyle name="Normal 2 3 2 6 3 3" xfId="2063" xr:uid="{00000000-0005-0000-0000-00002E0A0000}"/>
    <cellStyle name="Normal 2 3 2 6 3 4" xfId="4265" xr:uid="{00000000-0005-0000-0000-00002F0A0000}"/>
    <cellStyle name="Normal 2 3 2 6 4" xfId="817" xr:uid="{00000000-0005-0000-0000-0000300A0000}"/>
    <cellStyle name="Normal 2 3 2 6 4 2" xfId="2065" xr:uid="{00000000-0005-0000-0000-0000310A0000}"/>
    <cellStyle name="Normal 2 3 2 6 4 3" xfId="4266" xr:uid="{00000000-0005-0000-0000-0000320A0000}"/>
    <cellStyle name="Normal 2 3 2 6 5" xfId="2066" xr:uid="{00000000-0005-0000-0000-0000330A0000}"/>
    <cellStyle name="Normal 2 3 2 6 5 2" xfId="4267" xr:uid="{00000000-0005-0000-0000-0000340A0000}"/>
    <cellStyle name="Normal 2 3 2 6 5 3" xfId="4268" xr:uid="{00000000-0005-0000-0000-0000350A0000}"/>
    <cellStyle name="Normal 2 3 2 6 6" xfId="2059" xr:uid="{00000000-0005-0000-0000-0000360A0000}"/>
    <cellStyle name="Normal 2 3 2 6 7" xfId="4269" xr:uid="{00000000-0005-0000-0000-0000370A0000}"/>
    <cellStyle name="Normal 2 3 2 7" xfId="513" xr:uid="{00000000-0005-0000-0000-0000380A0000}"/>
    <cellStyle name="Normal 2 3 2 7 2" xfId="983" xr:uid="{00000000-0005-0000-0000-0000390A0000}"/>
    <cellStyle name="Normal 2 3 2 7 2 2" xfId="2068" xr:uid="{00000000-0005-0000-0000-00003A0A0000}"/>
    <cellStyle name="Normal 2 3 2 7 2 3" xfId="4270" xr:uid="{00000000-0005-0000-0000-00003B0A0000}"/>
    <cellStyle name="Normal 2 3 2 7 3" xfId="2069" xr:uid="{00000000-0005-0000-0000-00003C0A0000}"/>
    <cellStyle name="Normal 2 3 2 7 3 2" xfId="4271" xr:uid="{00000000-0005-0000-0000-00003D0A0000}"/>
    <cellStyle name="Normal 2 3 2 7 3 3" xfId="4272" xr:uid="{00000000-0005-0000-0000-00003E0A0000}"/>
    <cellStyle name="Normal 2 3 2 7 4" xfId="2067" xr:uid="{00000000-0005-0000-0000-00003F0A0000}"/>
    <cellStyle name="Normal 2 3 2 7 5" xfId="4273" xr:uid="{00000000-0005-0000-0000-0000400A0000}"/>
    <cellStyle name="Normal 2 3 2 8" xfId="277" xr:uid="{00000000-0005-0000-0000-0000410A0000}"/>
    <cellStyle name="Normal 2 3 2 8 2" xfId="2071" xr:uid="{00000000-0005-0000-0000-0000420A0000}"/>
    <cellStyle name="Normal 2 3 2 8 2 2" xfId="4274" xr:uid="{00000000-0005-0000-0000-0000430A0000}"/>
    <cellStyle name="Normal 2 3 2 8 2 3" xfId="4275" xr:uid="{00000000-0005-0000-0000-0000440A0000}"/>
    <cellStyle name="Normal 2 3 2 8 3" xfId="2070" xr:uid="{00000000-0005-0000-0000-0000450A0000}"/>
    <cellStyle name="Normal 2 3 2 8 4" xfId="4276" xr:uid="{00000000-0005-0000-0000-0000460A0000}"/>
    <cellStyle name="Normal 2 3 2 9" xfId="748" xr:uid="{00000000-0005-0000-0000-0000470A0000}"/>
    <cellStyle name="Normal 2 3 2 9 2" xfId="2072" xr:uid="{00000000-0005-0000-0000-0000480A0000}"/>
    <cellStyle name="Normal 2 3 2 9 3" xfId="4277" xr:uid="{00000000-0005-0000-0000-0000490A0000}"/>
    <cellStyle name="Normal 2 3 3" xfId="40" xr:uid="{00000000-0005-0000-0000-00004A0A0000}"/>
    <cellStyle name="Normal 2 3 3 10" xfId="2073" xr:uid="{00000000-0005-0000-0000-00004B0A0000}"/>
    <cellStyle name="Normal 2 3 3 11" xfId="4278" xr:uid="{00000000-0005-0000-0000-00004C0A0000}"/>
    <cellStyle name="Normal 2 3 3 2" xfId="70" xr:uid="{00000000-0005-0000-0000-00004D0A0000}"/>
    <cellStyle name="Normal 2 3 3 2 10" xfId="4279" xr:uid="{00000000-0005-0000-0000-00004E0A0000}"/>
    <cellStyle name="Normal 2 3 3 2 2" xfId="210" xr:uid="{00000000-0005-0000-0000-00004F0A0000}"/>
    <cellStyle name="Normal 2 3 3 2 2 2" xfId="685" xr:uid="{00000000-0005-0000-0000-0000500A0000}"/>
    <cellStyle name="Normal 2 3 3 2 2 2 2" xfId="1155" xr:uid="{00000000-0005-0000-0000-0000510A0000}"/>
    <cellStyle name="Normal 2 3 3 2 2 2 2 2" xfId="2077" xr:uid="{00000000-0005-0000-0000-0000520A0000}"/>
    <cellStyle name="Normal 2 3 3 2 2 2 2 3" xfId="4280" xr:uid="{00000000-0005-0000-0000-0000530A0000}"/>
    <cellStyle name="Normal 2 3 3 2 2 2 3" xfId="2078" xr:uid="{00000000-0005-0000-0000-0000540A0000}"/>
    <cellStyle name="Normal 2 3 3 2 2 2 3 2" xfId="4281" xr:uid="{00000000-0005-0000-0000-0000550A0000}"/>
    <cellStyle name="Normal 2 3 3 2 2 2 3 3" xfId="4282" xr:uid="{00000000-0005-0000-0000-0000560A0000}"/>
    <cellStyle name="Normal 2 3 3 2 2 2 4" xfId="2076" xr:uid="{00000000-0005-0000-0000-0000570A0000}"/>
    <cellStyle name="Normal 2 3 3 2 2 2 5" xfId="4283" xr:uid="{00000000-0005-0000-0000-0000580A0000}"/>
    <cellStyle name="Normal 2 3 3 2 2 3" xfId="449" xr:uid="{00000000-0005-0000-0000-0000590A0000}"/>
    <cellStyle name="Normal 2 3 3 2 2 3 2" xfId="2080" xr:uid="{00000000-0005-0000-0000-00005A0A0000}"/>
    <cellStyle name="Normal 2 3 3 2 2 3 2 2" xfId="4284" xr:uid="{00000000-0005-0000-0000-00005B0A0000}"/>
    <cellStyle name="Normal 2 3 3 2 2 3 2 3" xfId="4285" xr:uid="{00000000-0005-0000-0000-00005C0A0000}"/>
    <cellStyle name="Normal 2 3 3 2 2 3 3" xfId="2079" xr:uid="{00000000-0005-0000-0000-00005D0A0000}"/>
    <cellStyle name="Normal 2 3 3 2 2 3 4" xfId="4286" xr:uid="{00000000-0005-0000-0000-00005E0A0000}"/>
    <cellStyle name="Normal 2 3 3 2 2 4" xfId="920" xr:uid="{00000000-0005-0000-0000-00005F0A0000}"/>
    <cellStyle name="Normal 2 3 3 2 2 4 2" xfId="2081" xr:uid="{00000000-0005-0000-0000-0000600A0000}"/>
    <cellStyle name="Normal 2 3 3 2 2 4 3" xfId="4287" xr:uid="{00000000-0005-0000-0000-0000610A0000}"/>
    <cellStyle name="Normal 2 3 3 2 2 5" xfId="2082" xr:uid="{00000000-0005-0000-0000-0000620A0000}"/>
    <cellStyle name="Normal 2 3 3 2 2 5 2" xfId="4288" xr:uid="{00000000-0005-0000-0000-0000630A0000}"/>
    <cellStyle name="Normal 2 3 3 2 2 5 3" xfId="4289" xr:uid="{00000000-0005-0000-0000-0000640A0000}"/>
    <cellStyle name="Normal 2 3 3 2 2 6" xfId="2075" xr:uid="{00000000-0005-0000-0000-0000650A0000}"/>
    <cellStyle name="Normal 2 3 3 2 2 7" xfId="4290" xr:uid="{00000000-0005-0000-0000-0000660A0000}"/>
    <cellStyle name="Normal 2 3 3 2 3" xfId="211" xr:uid="{00000000-0005-0000-0000-0000670A0000}"/>
    <cellStyle name="Normal 2 3 3 2 3 2" xfId="686" xr:uid="{00000000-0005-0000-0000-0000680A0000}"/>
    <cellStyle name="Normal 2 3 3 2 3 2 2" xfId="1156" xr:uid="{00000000-0005-0000-0000-0000690A0000}"/>
    <cellStyle name="Normal 2 3 3 2 3 2 2 2" xfId="2085" xr:uid="{00000000-0005-0000-0000-00006A0A0000}"/>
    <cellStyle name="Normal 2 3 3 2 3 2 2 3" xfId="4291" xr:uid="{00000000-0005-0000-0000-00006B0A0000}"/>
    <cellStyle name="Normal 2 3 3 2 3 2 3" xfId="2086" xr:uid="{00000000-0005-0000-0000-00006C0A0000}"/>
    <cellStyle name="Normal 2 3 3 2 3 2 3 2" xfId="4292" xr:uid="{00000000-0005-0000-0000-00006D0A0000}"/>
    <cellStyle name="Normal 2 3 3 2 3 2 3 3" xfId="4293" xr:uid="{00000000-0005-0000-0000-00006E0A0000}"/>
    <cellStyle name="Normal 2 3 3 2 3 2 4" xfId="2084" xr:uid="{00000000-0005-0000-0000-00006F0A0000}"/>
    <cellStyle name="Normal 2 3 3 2 3 2 5" xfId="4294" xr:uid="{00000000-0005-0000-0000-0000700A0000}"/>
    <cellStyle name="Normal 2 3 3 2 3 3" xfId="450" xr:uid="{00000000-0005-0000-0000-0000710A0000}"/>
    <cellStyle name="Normal 2 3 3 2 3 3 2" xfId="2088" xr:uid="{00000000-0005-0000-0000-0000720A0000}"/>
    <cellStyle name="Normal 2 3 3 2 3 3 2 2" xfId="4295" xr:uid="{00000000-0005-0000-0000-0000730A0000}"/>
    <cellStyle name="Normal 2 3 3 2 3 3 2 3" xfId="4296" xr:uid="{00000000-0005-0000-0000-0000740A0000}"/>
    <cellStyle name="Normal 2 3 3 2 3 3 3" xfId="2087" xr:uid="{00000000-0005-0000-0000-0000750A0000}"/>
    <cellStyle name="Normal 2 3 3 2 3 3 4" xfId="4297" xr:uid="{00000000-0005-0000-0000-0000760A0000}"/>
    <cellStyle name="Normal 2 3 3 2 3 4" xfId="921" xr:uid="{00000000-0005-0000-0000-0000770A0000}"/>
    <cellStyle name="Normal 2 3 3 2 3 4 2" xfId="2089" xr:uid="{00000000-0005-0000-0000-0000780A0000}"/>
    <cellStyle name="Normal 2 3 3 2 3 4 3" xfId="4298" xr:uid="{00000000-0005-0000-0000-0000790A0000}"/>
    <cellStyle name="Normal 2 3 3 2 3 5" xfId="2090" xr:uid="{00000000-0005-0000-0000-00007A0A0000}"/>
    <cellStyle name="Normal 2 3 3 2 3 5 2" xfId="4299" xr:uid="{00000000-0005-0000-0000-00007B0A0000}"/>
    <cellStyle name="Normal 2 3 3 2 3 5 3" xfId="4300" xr:uid="{00000000-0005-0000-0000-00007C0A0000}"/>
    <cellStyle name="Normal 2 3 3 2 3 6" xfId="2083" xr:uid="{00000000-0005-0000-0000-00007D0A0000}"/>
    <cellStyle name="Normal 2 3 3 2 3 7" xfId="4301" xr:uid="{00000000-0005-0000-0000-00007E0A0000}"/>
    <cellStyle name="Normal 2 3 3 2 4" xfId="145" xr:uid="{00000000-0005-0000-0000-00007F0A0000}"/>
    <cellStyle name="Normal 2 3 3 2 4 2" xfId="620" xr:uid="{00000000-0005-0000-0000-0000800A0000}"/>
    <cellStyle name="Normal 2 3 3 2 4 2 2" xfId="1090" xr:uid="{00000000-0005-0000-0000-0000810A0000}"/>
    <cellStyle name="Normal 2 3 3 2 4 2 2 2" xfId="2093" xr:uid="{00000000-0005-0000-0000-0000820A0000}"/>
    <cellStyle name="Normal 2 3 3 2 4 2 2 3" xfId="4302" xr:uid="{00000000-0005-0000-0000-0000830A0000}"/>
    <cellStyle name="Normal 2 3 3 2 4 2 3" xfId="2094" xr:uid="{00000000-0005-0000-0000-0000840A0000}"/>
    <cellStyle name="Normal 2 3 3 2 4 2 3 2" xfId="4303" xr:uid="{00000000-0005-0000-0000-0000850A0000}"/>
    <cellStyle name="Normal 2 3 3 2 4 2 3 3" xfId="4304" xr:uid="{00000000-0005-0000-0000-0000860A0000}"/>
    <cellStyle name="Normal 2 3 3 2 4 2 4" xfId="2092" xr:uid="{00000000-0005-0000-0000-0000870A0000}"/>
    <cellStyle name="Normal 2 3 3 2 4 2 5" xfId="4305" xr:uid="{00000000-0005-0000-0000-0000880A0000}"/>
    <cellStyle name="Normal 2 3 3 2 4 3" xfId="384" xr:uid="{00000000-0005-0000-0000-0000890A0000}"/>
    <cellStyle name="Normal 2 3 3 2 4 3 2" xfId="2096" xr:uid="{00000000-0005-0000-0000-00008A0A0000}"/>
    <cellStyle name="Normal 2 3 3 2 4 3 2 2" xfId="4306" xr:uid="{00000000-0005-0000-0000-00008B0A0000}"/>
    <cellStyle name="Normal 2 3 3 2 4 3 2 3" xfId="4307" xr:uid="{00000000-0005-0000-0000-00008C0A0000}"/>
    <cellStyle name="Normal 2 3 3 2 4 3 3" xfId="2095" xr:uid="{00000000-0005-0000-0000-00008D0A0000}"/>
    <cellStyle name="Normal 2 3 3 2 4 3 4" xfId="4308" xr:uid="{00000000-0005-0000-0000-00008E0A0000}"/>
    <cellStyle name="Normal 2 3 3 2 4 4" xfId="855" xr:uid="{00000000-0005-0000-0000-00008F0A0000}"/>
    <cellStyle name="Normal 2 3 3 2 4 4 2" xfId="2097" xr:uid="{00000000-0005-0000-0000-0000900A0000}"/>
    <cellStyle name="Normal 2 3 3 2 4 4 3" xfId="4309" xr:uid="{00000000-0005-0000-0000-0000910A0000}"/>
    <cellStyle name="Normal 2 3 3 2 4 5" xfId="2098" xr:uid="{00000000-0005-0000-0000-0000920A0000}"/>
    <cellStyle name="Normal 2 3 3 2 4 5 2" xfId="4310" xr:uid="{00000000-0005-0000-0000-0000930A0000}"/>
    <cellStyle name="Normal 2 3 3 2 4 5 3" xfId="4311" xr:uid="{00000000-0005-0000-0000-0000940A0000}"/>
    <cellStyle name="Normal 2 3 3 2 4 6" xfId="2091" xr:uid="{00000000-0005-0000-0000-0000950A0000}"/>
    <cellStyle name="Normal 2 3 3 2 4 7" xfId="4312" xr:uid="{00000000-0005-0000-0000-0000960A0000}"/>
    <cellStyle name="Normal 2 3 3 2 5" xfId="551" xr:uid="{00000000-0005-0000-0000-0000970A0000}"/>
    <cellStyle name="Normal 2 3 3 2 5 2" xfId="1021" xr:uid="{00000000-0005-0000-0000-0000980A0000}"/>
    <cellStyle name="Normal 2 3 3 2 5 2 2" xfId="2100" xr:uid="{00000000-0005-0000-0000-0000990A0000}"/>
    <cellStyle name="Normal 2 3 3 2 5 2 3" xfId="4313" xr:uid="{00000000-0005-0000-0000-00009A0A0000}"/>
    <cellStyle name="Normal 2 3 3 2 5 3" xfId="2101" xr:uid="{00000000-0005-0000-0000-00009B0A0000}"/>
    <cellStyle name="Normal 2 3 3 2 5 3 2" xfId="4314" xr:uid="{00000000-0005-0000-0000-00009C0A0000}"/>
    <cellStyle name="Normal 2 3 3 2 5 3 3" xfId="4315" xr:uid="{00000000-0005-0000-0000-00009D0A0000}"/>
    <cellStyle name="Normal 2 3 3 2 5 4" xfId="2099" xr:uid="{00000000-0005-0000-0000-00009E0A0000}"/>
    <cellStyle name="Normal 2 3 3 2 5 5" xfId="4316" xr:uid="{00000000-0005-0000-0000-00009F0A0000}"/>
    <cellStyle name="Normal 2 3 3 2 6" xfId="315" xr:uid="{00000000-0005-0000-0000-0000A00A0000}"/>
    <cellStyle name="Normal 2 3 3 2 6 2" xfId="2103" xr:uid="{00000000-0005-0000-0000-0000A10A0000}"/>
    <cellStyle name="Normal 2 3 3 2 6 2 2" xfId="4317" xr:uid="{00000000-0005-0000-0000-0000A20A0000}"/>
    <cellStyle name="Normal 2 3 3 2 6 2 3" xfId="4318" xr:uid="{00000000-0005-0000-0000-0000A30A0000}"/>
    <cellStyle name="Normal 2 3 3 2 6 3" xfId="2102" xr:uid="{00000000-0005-0000-0000-0000A40A0000}"/>
    <cellStyle name="Normal 2 3 3 2 6 4" xfId="4319" xr:uid="{00000000-0005-0000-0000-0000A50A0000}"/>
    <cellStyle name="Normal 2 3 3 2 7" xfId="786" xr:uid="{00000000-0005-0000-0000-0000A60A0000}"/>
    <cellStyle name="Normal 2 3 3 2 7 2" xfId="2104" xr:uid="{00000000-0005-0000-0000-0000A70A0000}"/>
    <cellStyle name="Normal 2 3 3 2 7 3" xfId="4320" xr:uid="{00000000-0005-0000-0000-0000A80A0000}"/>
    <cellStyle name="Normal 2 3 3 2 8" xfId="2105" xr:uid="{00000000-0005-0000-0000-0000A90A0000}"/>
    <cellStyle name="Normal 2 3 3 2 8 2" xfId="4321" xr:uid="{00000000-0005-0000-0000-0000AA0A0000}"/>
    <cellStyle name="Normal 2 3 3 2 8 3" xfId="4322" xr:uid="{00000000-0005-0000-0000-0000AB0A0000}"/>
    <cellStyle name="Normal 2 3 3 2 9" xfId="2074" xr:uid="{00000000-0005-0000-0000-0000AC0A0000}"/>
    <cellStyle name="Normal 2 3 3 3" xfId="212" xr:uid="{00000000-0005-0000-0000-0000AD0A0000}"/>
    <cellStyle name="Normal 2 3 3 3 2" xfId="687" xr:uid="{00000000-0005-0000-0000-0000AE0A0000}"/>
    <cellStyle name="Normal 2 3 3 3 2 2" xfId="1157" xr:uid="{00000000-0005-0000-0000-0000AF0A0000}"/>
    <cellStyle name="Normal 2 3 3 3 2 2 2" xfId="2108" xr:uid="{00000000-0005-0000-0000-0000B00A0000}"/>
    <cellStyle name="Normal 2 3 3 3 2 2 3" xfId="4323" xr:uid="{00000000-0005-0000-0000-0000B10A0000}"/>
    <cellStyle name="Normal 2 3 3 3 2 3" xfId="2109" xr:uid="{00000000-0005-0000-0000-0000B20A0000}"/>
    <cellStyle name="Normal 2 3 3 3 2 3 2" xfId="4324" xr:uid="{00000000-0005-0000-0000-0000B30A0000}"/>
    <cellStyle name="Normal 2 3 3 3 2 3 3" xfId="4325" xr:uid="{00000000-0005-0000-0000-0000B40A0000}"/>
    <cellStyle name="Normal 2 3 3 3 2 4" xfId="2107" xr:uid="{00000000-0005-0000-0000-0000B50A0000}"/>
    <cellStyle name="Normal 2 3 3 3 2 5" xfId="4326" xr:uid="{00000000-0005-0000-0000-0000B60A0000}"/>
    <cellStyle name="Normal 2 3 3 3 3" xfId="451" xr:uid="{00000000-0005-0000-0000-0000B70A0000}"/>
    <cellStyle name="Normal 2 3 3 3 3 2" xfId="2111" xr:uid="{00000000-0005-0000-0000-0000B80A0000}"/>
    <cellStyle name="Normal 2 3 3 3 3 2 2" xfId="4327" xr:uid="{00000000-0005-0000-0000-0000B90A0000}"/>
    <cellStyle name="Normal 2 3 3 3 3 2 3" xfId="4328" xr:uid="{00000000-0005-0000-0000-0000BA0A0000}"/>
    <cellStyle name="Normal 2 3 3 3 3 3" xfId="2110" xr:uid="{00000000-0005-0000-0000-0000BB0A0000}"/>
    <cellStyle name="Normal 2 3 3 3 3 4" xfId="4329" xr:uid="{00000000-0005-0000-0000-0000BC0A0000}"/>
    <cellStyle name="Normal 2 3 3 3 4" xfId="922" xr:uid="{00000000-0005-0000-0000-0000BD0A0000}"/>
    <cellStyle name="Normal 2 3 3 3 4 2" xfId="2112" xr:uid="{00000000-0005-0000-0000-0000BE0A0000}"/>
    <cellStyle name="Normal 2 3 3 3 4 3" xfId="4330" xr:uid="{00000000-0005-0000-0000-0000BF0A0000}"/>
    <cellStyle name="Normal 2 3 3 3 5" xfId="2113" xr:uid="{00000000-0005-0000-0000-0000C00A0000}"/>
    <cellStyle name="Normal 2 3 3 3 5 2" xfId="4331" xr:uid="{00000000-0005-0000-0000-0000C10A0000}"/>
    <cellStyle name="Normal 2 3 3 3 5 3" xfId="4332" xr:uid="{00000000-0005-0000-0000-0000C20A0000}"/>
    <cellStyle name="Normal 2 3 3 3 6" xfId="2106" xr:uid="{00000000-0005-0000-0000-0000C30A0000}"/>
    <cellStyle name="Normal 2 3 3 3 7" xfId="4333" xr:uid="{00000000-0005-0000-0000-0000C40A0000}"/>
    <cellStyle name="Normal 2 3 3 4" xfId="213" xr:uid="{00000000-0005-0000-0000-0000C50A0000}"/>
    <cellStyle name="Normal 2 3 3 4 2" xfId="688" xr:uid="{00000000-0005-0000-0000-0000C60A0000}"/>
    <cellStyle name="Normal 2 3 3 4 2 2" xfId="1158" xr:uid="{00000000-0005-0000-0000-0000C70A0000}"/>
    <cellStyle name="Normal 2 3 3 4 2 2 2" xfId="2116" xr:uid="{00000000-0005-0000-0000-0000C80A0000}"/>
    <cellStyle name="Normal 2 3 3 4 2 2 3" xfId="4334" xr:uid="{00000000-0005-0000-0000-0000C90A0000}"/>
    <cellStyle name="Normal 2 3 3 4 2 3" xfId="2117" xr:uid="{00000000-0005-0000-0000-0000CA0A0000}"/>
    <cellStyle name="Normal 2 3 3 4 2 3 2" xfId="4335" xr:uid="{00000000-0005-0000-0000-0000CB0A0000}"/>
    <cellStyle name="Normal 2 3 3 4 2 3 3" xfId="4336" xr:uid="{00000000-0005-0000-0000-0000CC0A0000}"/>
    <cellStyle name="Normal 2 3 3 4 2 4" xfId="2115" xr:uid="{00000000-0005-0000-0000-0000CD0A0000}"/>
    <cellStyle name="Normal 2 3 3 4 2 5" xfId="4337" xr:uid="{00000000-0005-0000-0000-0000CE0A0000}"/>
    <cellStyle name="Normal 2 3 3 4 3" xfId="452" xr:uid="{00000000-0005-0000-0000-0000CF0A0000}"/>
    <cellStyle name="Normal 2 3 3 4 3 2" xfId="2119" xr:uid="{00000000-0005-0000-0000-0000D00A0000}"/>
    <cellStyle name="Normal 2 3 3 4 3 2 2" xfId="4338" xr:uid="{00000000-0005-0000-0000-0000D10A0000}"/>
    <cellStyle name="Normal 2 3 3 4 3 2 3" xfId="4339" xr:uid="{00000000-0005-0000-0000-0000D20A0000}"/>
    <cellStyle name="Normal 2 3 3 4 3 3" xfId="2118" xr:uid="{00000000-0005-0000-0000-0000D30A0000}"/>
    <cellStyle name="Normal 2 3 3 4 3 4" xfId="4340" xr:uid="{00000000-0005-0000-0000-0000D40A0000}"/>
    <cellStyle name="Normal 2 3 3 4 4" xfId="923" xr:uid="{00000000-0005-0000-0000-0000D50A0000}"/>
    <cellStyle name="Normal 2 3 3 4 4 2" xfId="2120" xr:uid="{00000000-0005-0000-0000-0000D60A0000}"/>
    <cellStyle name="Normal 2 3 3 4 4 3" xfId="4341" xr:uid="{00000000-0005-0000-0000-0000D70A0000}"/>
    <cellStyle name="Normal 2 3 3 4 5" xfId="2121" xr:uid="{00000000-0005-0000-0000-0000D80A0000}"/>
    <cellStyle name="Normal 2 3 3 4 5 2" xfId="4342" xr:uid="{00000000-0005-0000-0000-0000D90A0000}"/>
    <cellStyle name="Normal 2 3 3 4 5 3" xfId="4343" xr:uid="{00000000-0005-0000-0000-0000DA0A0000}"/>
    <cellStyle name="Normal 2 3 3 4 6" xfId="2114" xr:uid="{00000000-0005-0000-0000-0000DB0A0000}"/>
    <cellStyle name="Normal 2 3 3 4 7" xfId="4344" xr:uid="{00000000-0005-0000-0000-0000DC0A0000}"/>
    <cellStyle name="Normal 2 3 3 5" xfId="118" xr:uid="{00000000-0005-0000-0000-0000DD0A0000}"/>
    <cellStyle name="Normal 2 3 3 5 2" xfId="593" xr:uid="{00000000-0005-0000-0000-0000DE0A0000}"/>
    <cellStyle name="Normal 2 3 3 5 2 2" xfId="1063" xr:uid="{00000000-0005-0000-0000-0000DF0A0000}"/>
    <cellStyle name="Normal 2 3 3 5 2 2 2" xfId="2124" xr:uid="{00000000-0005-0000-0000-0000E00A0000}"/>
    <cellStyle name="Normal 2 3 3 5 2 2 3" xfId="4345" xr:uid="{00000000-0005-0000-0000-0000E10A0000}"/>
    <cellStyle name="Normal 2 3 3 5 2 3" xfId="2125" xr:uid="{00000000-0005-0000-0000-0000E20A0000}"/>
    <cellStyle name="Normal 2 3 3 5 2 3 2" xfId="4346" xr:uid="{00000000-0005-0000-0000-0000E30A0000}"/>
    <cellStyle name="Normal 2 3 3 5 2 3 3" xfId="4347" xr:uid="{00000000-0005-0000-0000-0000E40A0000}"/>
    <cellStyle name="Normal 2 3 3 5 2 4" xfId="2123" xr:uid="{00000000-0005-0000-0000-0000E50A0000}"/>
    <cellStyle name="Normal 2 3 3 5 2 5" xfId="4348" xr:uid="{00000000-0005-0000-0000-0000E60A0000}"/>
    <cellStyle name="Normal 2 3 3 5 3" xfId="357" xr:uid="{00000000-0005-0000-0000-0000E70A0000}"/>
    <cellStyle name="Normal 2 3 3 5 3 2" xfId="2127" xr:uid="{00000000-0005-0000-0000-0000E80A0000}"/>
    <cellStyle name="Normal 2 3 3 5 3 2 2" xfId="4349" xr:uid="{00000000-0005-0000-0000-0000E90A0000}"/>
    <cellStyle name="Normal 2 3 3 5 3 2 3" xfId="4350" xr:uid="{00000000-0005-0000-0000-0000EA0A0000}"/>
    <cellStyle name="Normal 2 3 3 5 3 3" xfId="2126" xr:uid="{00000000-0005-0000-0000-0000EB0A0000}"/>
    <cellStyle name="Normal 2 3 3 5 3 4" xfId="4351" xr:uid="{00000000-0005-0000-0000-0000EC0A0000}"/>
    <cellStyle name="Normal 2 3 3 5 4" xfId="828" xr:uid="{00000000-0005-0000-0000-0000ED0A0000}"/>
    <cellStyle name="Normal 2 3 3 5 4 2" xfId="2128" xr:uid="{00000000-0005-0000-0000-0000EE0A0000}"/>
    <cellStyle name="Normal 2 3 3 5 4 3" xfId="4352" xr:uid="{00000000-0005-0000-0000-0000EF0A0000}"/>
    <cellStyle name="Normal 2 3 3 5 5" xfId="2129" xr:uid="{00000000-0005-0000-0000-0000F00A0000}"/>
    <cellStyle name="Normal 2 3 3 5 5 2" xfId="4353" xr:uid="{00000000-0005-0000-0000-0000F10A0000}"/>
    <cellStyle name="Normal 2 3 3 5 5 3" xfId="4354" xr:uid="{00000000-0005-0000-0000-0000F20A0000}"/>
    <cellStyle name="Normal 2 3 3 5 6" xfId="2122" xr:uid="{00000000-0005-0000-0000-0000F30A0000}"/>
    <cellStyle name="Normal 2 3 3 5 7" xfId="4355" xr:uid="{00000000-0005-0000-0000-0000F40A0000}"/>
    <cellStyle name="Normal 2 3 3 6" xfId="524" xr:uid="{00000000-0005-0000-0000-0000F50A0000}"/>
    <cellStyle name="Normal 2 3 3 6 2" xfId="994" xr:uid="{00000000-0005-0000-0000-0000F60A0000}"/>
    <cellStyle name="Normal 2 3 3 6 2 2" xfId="2131" xr:uid="{00000000-0005-0000-0000-0000F70A0000}"/>
    <cellStyle name="Normal 2 3 3 6 2 3" xfId="4356" xr:uid="{00000000-0005-0000-0000-0000F80A0000}"/>
    <cellStyle name="Normal 2 3 3 6 3" xfId="2132" xr:uid="{00000000-0005-0000-0000-0000F90A0000}"/>
    <cellStyle name="Normal 2 3 3 6 3 2" xfId="4357" xr:uid="{00000000-0005-0000-0000-0000FA0A0000}"/>
    <cellStyle name="Normal 2 3 3 6 3 3" xfId="4358" xr:uid="{00000000-0005-0000-0000-0000FB0A0000}"/>
    <cellStyle name="Normal 2 3 3 6 4" xfId="2130" xr:uid="{00000000-0005-0000-0000-0000FC0A0000}"/>
    <cellStyle name="Normal 2 3 3 6 5" xfId="4359" xr:uid="{00000000-0005-0000-0000-0000FD0A0000}"/>
    <cellStyle name="Normal 2 3 3 7" xfId="288" xr:uid="{00000000-0005-0000-0000-0000FE0A0000}"/>
    <cellStyle name="Normal 2 3 3 7 2" xfId="2134" xr:uid="{00000000-0005-0000-0000-0000FF0A0000}"/>
    <cellStyle name="Normal 2 3 3 7 2 2" xfId="4360" xr:uid="{00000000-0005-0000-0000-0000000B0000}"/>
    <cellStyle name="Normal 2 3 3 7 2 3" xfId="4361" xr:uid="{00000000-0005-0000-0000-0000010B0000}"/>
    <cellStyle name="Normal 2 3 3 7 3" xfId="2133" xr:uid="{00000000-0005-0000-0000-0000020B0000}"/>
    <cellStyle name="Normal 2 3 3 7 4" xfId="4362" xr:uid="{00000000-0005-0000-0000-0000030B0000}"/>
    <cellStyle name="Normal 2 3 3 8" xfId="759" xr:uid="{00000000-0005-0000-0000-0000040B0000}"/>
    <cellStyle name="Normal 2 3 3 8 2" xfId="2135" xr:uid="{00000000-0005-0000-0000-0000050B0000}"/>
    <cellStyle name="Normal 2 3 3 8 3" xfId="4363" xr:uid="{00000000-0005-0000-0000-0000060B0000}"/>
    <cellStyle name="Normal 2 3 3 9" xfId="2136" xr:uid="{00000000-0005-0000-0000-0000070B0000}"/>
    <cellStyle name="Normal 2 3 3 9 2" xfId="4364" xr:uid="{00000000-0005-0000-0000-0000080B0000}"/>
    <cellStyle name="Normal 2 3 3 9 3" xfId="4365" xr:uid="{00000000-0005-0000-0000-0000090B0000}"/>
    <cellStyle name="Normal 2 3 4" xfId="58" xr:uid="{00000000-0005-0000-0000-00000A0B0000}"/>
    <cellStyle name="Normal 2 3 4 10" xfId="4366" xr:uid="{00000000-0005-0000-0000-00000B0B0000}"/>
    <cellStyle name="Normal 2 3 4 2" xfId="214" xr:uid="{00000000-0005-0000-0000-00000C0B0000}"/>
    <cellStyle name="Normal 2 3 4 2 2" xfId="689" xr:uid="{00000000-0005-0000-0000-00000D0B0000}"/>
    <cellStyle name="Normal 2 3 4 2 2 2" xfId="1159" xr:uid="{00000000-0005-0000-0000-00000E0B0000}"/>
    <cellStyle name="Normal 2 3 4 2 2 2 2" xfId="2140" xr:uid="{00000000-0005-0000-0000-00000F0B0000}"/>
    <cellStyle name="Normal 2 3 4 2 2 2 3" xfId="4367" xr:uid="{00000000-0005-0000-0000-0000100B0000}"/>
    <cellStyle name="Normal 2 3 4 2 2 3" xfId="2141" xr:uid="{00000000-0005-0000-0000-0000110B0000}"/>
    <cellStyle name="Normal 2 3 4 2 2 3 2" xfId="4368" xr:uid="{00000000-0005-0000-0000-0000120B0000}"/>
    <cellStyle name="Normal 2 3 4 2 2 3 3" xfId="4369" xr:uid="{00000000-0005-0000-0000-0000130B0000}"/>
    <cellStyle name="Normal 2 3 4 2 2 4" xfId="2139" xr:uid="{00000000-0005-0000-0000-0000140B0000}"/>
    <cellStyle name="Normal 2 3 4 2 2 5" xfId="4370" xr:uid="{00000000-0005-0000-0000-0000150B0000}"/>
    <cellStyle name="Normal 2 3 4 2 3" xfId="453" xr:uid="{00000000-0005-0000-0000-0000160B0000}"/>
    <cellStyle name="Normal 2 3 4 2 3 2" xfId="2143" xr:uid="{00000000-0005-0000-0000-0000170B0000}"/>
    <cellStyle name="Normal 2 3 4 2 3 2 2" xfId="4371" xr:uid="{00000000-0005-0000-0000-0000180B0000}"/>
    <cellStyle name="Normal 2 3 4 2 3 2 3" xfId="4372" xr:uid="{00000000-0005-0000-0000-0000190B0000}"/>
    <cellStyle name="Normal 2 3 4 2 3 3" xfId="2142" xr:uid="{00000000-0005-0000-0000-00001A0B0000}"/>
    <cellStyle name="Normal 2 3 4 2 3 4" xfId="4373" xr:uid="{00000000-0005-0000-0000-00001B0B0000}"/>
    <cellStyle name="Normal 2 3 4 2 4" xfId="924" xr:uid="{00000000-0005-0000-0000-00001C0B0000}"/>
    <cellStyle name="Normal 2 3 4 2 4 2" xfId="2144" xr:uid="{00000000-0005-0000-0000-00001D0B0000}"/>
    <cellStyle name="Normal 2 3 4 2 4 3" xfId="4374" xr:uid="{00000000-0005-0000-0000-00001E0B0000}"/>
    <cellStyle name="Normal 2 3 4 2 5" xfId="2145" xr:uid="{00000000-0005-0000-0000-00001F0B0000}"/>
    <cellStyle name="Normal 2 3 4 2 5 2" xfId="4375" xr:uid="{00000000-0005-0000-0000-0000200B0000}"/>
    <cellStyle name="Normal 2 3 4 2 5 3" xfId="4376" xr:uid="{00000000-0005-0000-0000-0000210B0000}"/>
    <cellStyle name="Normal 2 3 4 2 6" xfId="2138" xr:uid="{00000000-0005-0000-0000-0000220B0000}"/>
    <cellStyle name="Normal 2 3 4 2 7" xfId="4377" xr:uid="{00000000-0005-0000-0000-0000230B0000}"/>
    <cellStyle name="Normal 2 3 4 3" xfId="215" xr:uid="{00000000-0005-0000-0000-0000240B0000}"/>
    <cellStyle name="Normal 2 3 4 3 2" xfId="690" xr:uid="{00000000-0005-0000-0000-0000250B0000}"/>
    <cellStyle name="Normal 2 3 4 3 2 2" xfId="1160" xr:uid="{00000000-0005-0000-0000-0000260B0000}"/>
    <cellStyle name="Normal 2 3 4 3 2 2 2" xfId="2148" xr:uid="{00000000-0005-0000-0000-0000270B0000}"/>
    <cellStyle name="Normal 2 3 4 3 2 2 3" xfId="4378" xr:uid="{00000000-0005-0000-0000-0000280B0000}"/>
    <cellStyle name="Normal 2 3 4 3 2 3" xfId="2149" xr:uid="{00000000-0005-0000-0000-0000290B0000}"/>
    <cellStyle name="Normal 2 3 4 3 2 3 2" xfId="4379" xr:uid="{00000000-0005-0000-0000-00002A0B0000}"/>
    <cellStyle name="Normal 2 3 4 3 2 3 3" xfId="4380" xr:uid="{00000000-0005-0000-0000-00002B0B0000}"/>
    <cellStyle name="Normal 2 3 4 3 2 4" xfId="2147" xr:uid="{00000000-0005-0000-0000-00002C0B0000}"/>
    <cellStyle name="Normal 2 3 4 3 2 5" xfId="4381" xr:uid="{00000000-0005-0000-0000-00002D0B0000}"/>
    <cellStyle name="Normal 2 3 4 3 3" xfId="454" xr:uid="{00000000-0005-0000-0000-00002E0B0000}"/>
    <cellStyle name="Normal 2 3 4 3 3 2" xfId="2151" xr:uid="{00000000-0005-0000-0000-00002F0B0000}"/>
    <cellStyle name="Normal 2 3 4 3 3 2 2" xfId="4382" xr:uid="{00000000-0005-0000-0000-0000300B0000}"/>
    <cellStyle name="Normal 2 3 4 3 3 2 3" xfId="4383" xr:uid="{00000000-0005-0000-0000-0000310B0000}"/>
    <cellStyle name="Normal 2 3 4 3 3 3" xfId="2150" xr:uid="{00000000-0005-0000-0000-0000320B0000}"/>
    <cellStyle name="Normal 2 3 4 3 3 4" xfId="4384" xr:uid="{00000000-0005-0000-0000-0000330B0000}"/>
    <cellStyle name="Normal 2 3 4 3 4" xfId="925" xr:uid="{00000000-0005-0000-0000-0000340B0000}"/>
    <cellStyle name="Normal 2 3 4 3 4 2" xfId="2152" xr:uid="{00000000-0005-0000-0000-0000350B0000}"/>
    <cellStyle name="Normal 2 3 4 3 4 3" xfId="4385" xr:uid="{00000000-0005-0000-0000-0000360B0000}"/>
    <cellStyle name="Normal 2 3 4 3 5" xfId="2153" xr:uid="{00000000-0005-0000-0000-0000370B0000}"/>
    <cellStyle name="Normal 2 3 4 3 5 2" xfId="4386" xr:uid="{00000000-0005-0000-0000-0000380B0000}"/>
    <cellStyle name="Normal 2 3 4 3 5 3" xfId="4387" xr:uid="{00000000-0005-0000-0000-0000390B0000}"/>
    <cellStyle name="Normal 2 3 4 3 6" xfId="2146" xr:uid="{00000000-0005-0000-0000-00003A0B0000}"/>
    <cellStyle name="Normal 2 3 4 3 7" xfId="4388" xr:uid="{00000000-0005-0000-0000-00003B0B0000}"/>
    <cellStyle name="Normal 2 3 4 4" xfId="133" xr:uid="{00000000-0005-0000-0000-00003C0B0000}"/>
    <cellStyle name="Normal 2 3 4 4 2" xfId="608" xr:uid="{00000000-0005-0000-0000-00003D0B0000}"/>
    <cellStyle name="Normal 2 3 4 4 2 2" xfId="1078" xr:uid="{00000000-0005-0000-0000-00003E0B0000}"/>
    <cellStyle name="Normal 2 3 4 4 2 2 2" xfId="2156" xr:uid="{00000000-0005-0000-0000-00003F0B0000}"/>
    <cellStyle name="Normal 2 3 4 4 2 2 3" xfId="4389" xr:uid="{00000000-0005-0000-0000-0000400B0000}"/>
    <cellStyle name="Normal 2 3 4 4 2 3" xfId="2157" xr:uid="{00000000-0005-0000-0000-0000410B0000}"/>
    <cellStyle name="Normal 2 3 4 4 2 3 2" xfId="4390" xr:uid="{00000000-0005-0000-0000-0000420B0000}"/>
    <cellStyle name="Normal 2 3 4 4 2 3 3" xfId="4391" xr:uid="{00000000-0005-0000-0000-0000430B0000}"/>
    <cellStyle name="Normal 2 3 4 4 2 4" xfId="2155" xr:uid="{00000000-0005-0000-0000-0000440B0000}"/>
    <cellStyle name="Normal 2 3 4 4 2 5" xfId="4392" xr:uid="{00000000-0005-0000-0000-0000450B0000}"/>
    <cellStyle name="Normal 2 3 4 4 3" xfId="372" xr:uid="{00000000-0005-0000-0000-0000460B0000}"/>
    <cellStyle name="Normal 2 3 4 4 3 2" xfId="2159" xr:uid="{00000000-0005-0000-0000-0000470B0000}"/>
    <cellStyle name="Normal 2 3 4 4 3 2 2" xfId="4393" xr:uid="{00000000-0005-0000-0000-0000480B0000}"/>
    <cellStyle name="Normal 2 3 4 4 3 2 3" xfId="4394" xr:uid="{00000000-0005-0000-0000-0000490B0000}"/>
    <cellStyle name="Normal 2 3 4 4 3 3" xfId="2158" xr:uid="{00000000-0005-0000-0000-00004A0B0000}"/>
    <cellStyle name="Normal 2 3 4 4 3 4" xfId="4395" xr:uid="{00000000-0005-0000-0000-00004B0B0000}"/>
    <cellStyle name="Normal 2 3 4 4 4" xfId="843" xr:uid="{00000000-0005-0000-0000-00004C0B0000}"/>
    <cellStyle name="Normal 2 3 4 4 4 2" xfId="2160" xr:uid="{00000000-0005-0000-0000-00004D0B0000}"/>
    <cellStyle name="Normal 2 3 4 4 4 3" xfId="4396" xr:uid="{00000000-0005-0000-0000-00004E0B0000}"/>
    <cellStyle name="Normal 2 3 4 4 5" xfId="2161" xr:uid="{00000000-0005-0000-0000-00004F0B0000}"/>
    <cellStyle name="Normal 2 3 4 4 5 2" xfId="4397" xr:uid="{00000000-0005-0000-0000-0000500B0000}"/>
    <cellStyle name="Normal 2 3 4 4 5 3" xfId="4398" xr:uid="{00000000-0005-0000-0000-0000510B0000}"/>
    <cellStyle name="Normal 2 3 4 4 6" xfId="2154" xr:uid="{00000000-0005-0000-0000-0000520B0000}"/>
    <cellStyle name="Normal 2 3 4 4 7" xfId="4399" xr:uid="{00000000-0005-0000-0000-0000530B0000}"/>
    <cellStyle name="Normal 2 3 4 5" xfId="539" xr:uid="{00000000-0005-0000-0000-0000540B0000}"/>
    <cellStyle name="Normal 2 3 4 5 2" xfId="1009" xr:uid="{00000000-0005-0000-0000-0000550B0000}"/>
    <cellStyle name="Normal 2 3 4 5 2 2" xfId="2163" xr:uid="{00000000-0005-0000-0000-0000560B0000}"/>
    <cellStyle name="Normal 2 3 4 5 2 3" xfId="4400" xr:uid="{00000000-0005-0000-0000-0000570B0000}"/>
    <cellStyle name="Normal 2 3 4 5 3" xfId="2164" xr:uid="{00000000-0005-0000-0000-0000580B0000}"/>
    <cellStyle name="Normal 2 3 4 5 3 2" xfId="4401" xr:uid="{00000000-0005-0000-0000-0000590B0000}"/>
    <cellStyle name="Normal 2 3 4 5 3 3" xfId="4402" xr:uid="{00000000-0005-0000-0000-00005A0B0000}"/>
    <cellStyle name="Normal 2 3 4 5 4" xfId="2162" xr:uid="{00000000-0005-0000-0000-00005B0B0000}"/>
    <cellStyle name="Normal 2 3 4 5 5" xfId="4403" xr:uid="{00000000-0005-0000-0000-00005C0B0000}"/>
    <cellStyle name="Normal 2 3 4 6" xfId="303" xr:uid="{00000000-0005-0000-0000-00005D0B0000}"/>
    <cellStyle name="Normal 2 3 4 6 2" xfId="2166" xr:uid="{00000000-0005-0000-0000-00005E0B0000}"/>
    <cellStyle name="Normal 2 3 4 6 2 2" xfId="4404" xr:uid="{00000000-0005-0000-0000-00005F0B0000}"/>
    <cellStyle name="Normal 2 3 4 6 2 3" xfId="4405" xr:uid="{00000000-0005-0000-0000-0000600B0000}"/>
    <cellStyle name="Normal 2 3 4 6 3" xfId="2165" xr:uid="{00000000-0005-0000-0000-0000610B0000}"/>
    <cellStyle name="Normal 2 3 4 6 4" xfId="4406" xr:uid="{00000000-0005-0000-0000-0000620B0000}"/>
    <cellStyle name="Normal 2 3 4 7" xfId="774" xr:uid="{00000000-0005-0000-0000-0000630B0000}"/>
    <cellStyle name="Normal 2 3 4 7 2" xfId="2167" xr:uid="{00000000-0005-0000-0000-0000640B0000}"/>
    <cellStyle name="Normal 2 3 4 7 3" xfId="4407" xr:uid="{00000000-0005-0000-0000-0000650B0000}"/>
    <cellStyle name="Normal 2 3 4 8" xfId="2168" xr:uid="{00000000-0005-0000-0000-0000660B0000}"/>
    <cellStyle name="Normal 2 3 4 8 2" xfId="4408" xr:uid="{00000000-0005-0000-0000-0000670B0000}"/>
    <cellStyle name="Normal 2 3 4 8 3" xfId="4409" xr:uid="{00000000-0005-0000-0000-0000680B0000}"/>
    <cellStyle name="Normal 2 3 4 9" xfId="2137" xr:uid="{00000000-0005-0000-0000-0000690B0000}"/>
    <cellStyle name="Normal 2 3 5" xfId="90" xr:uid="{00000000-0005-0000-0000-00006A0B0000}"/>
    <cellStyle name="Normal 2 3 5 2" xfId="162" xr:uid="{00000000-0005-0000-0000-00006B0B0000}"/>
    <cellStyle name="Normal 2 3 5 2 2" xfId="637" xr:uid="{00000000-0005-0000-0000-00006C0B0000}"/>
    <cellStyle name="Normal 2 3 5 2 2 2" xfId="1107" xr:uid="{00000000-0005-0000-0000-00006D0B0000}"/>
    <cellStyle name="Normal 2 3 5 2 2 2 2" xfId="2172" xr:uid="{00000000-0005-0000-0000-00006E0B0000}"/>
    <cellStyle name="Normal 2 3 5 2 2 2 3" xfId="4410" xr:uid="{00000000-0005-0000-0000-00006F0B0000}"/>
    <cellStyle name="Normal 2 3 5 2 2 3" xfId="2173" xr:uid="{00000000-0005-0000-0000-0000700B0000}"/>
    <cellStyle name="Normal 2 3 5 2 2 3 2" xfId="4411" xr:uid="{00000000-0005-0000-0000-0000710B0000}"/>
    <cellStyle name="Normal 2 3 5 2 2 3 3" xfId="4412" xr:uid="{00000000-0005-0000-0000-0000720B0000}"/>
    <cellStyle name="Normal 2 3 5 2 2 4" xfId="2171" xr:uid="{00000000-0005-0000-0000-0000730B0000}"/>
    <cellStyle name="Normal 2 3 5 2 2 5" xfId="4413" xr:uid="{00000000-0005-0000-0000-0000740B0000}"/>
    <cellStyle name="Normal 2 3 5 2 3" xfId="401" xr:uid="{00000000-0005-0000-0000-0000750B0000}"/>
    <cellStyle name="Normal 2 3 5 2 3 2" xfId="2175" xr:uid="{00000000-0005-0000-0000-0000760B0000}"/>
    <cellStyle name="Normal 2 3 5 2 3 2 2" xfId="4414" xr:uid="{00000000-0005-0000-0000-0000770B0000}"/>
    <cellStyle name="Normal 2 3 5 2 3 2 3" xfId="4415" xr:uid="{00000000-0005-0000-0000-0000780B0000}"/>
    <cellStyle name="Normal 2 3 5 2 3 3" xfId="2174" xr:uid="{00000000-0005-0000-0000-0000790B0000}"/>
    <cellStyle name="Normal 2 3 5 2 3 4" xfId="4416" xr:uid="{00000000-0005-0000-0000-00007A0B0000}"/>
    <cellStyle name="Normal 2 3 5 2 4" xfId="872" xr:uid="{00000000-0005-0000-0000-00007B0B0000}"/>
    <cellStyle name="Normal 2 3 5 2 4 2" xfId="2176" xr:uid="{00000000-0005-0000-0000-00007C0B0000}"/>
    <cellStyle name="Normal 2 3 5 2 4 3" xfId="4417" xr:uid="{00000000-0005-0000-0000-00007D0B0000}"/>
    <cellStyle name="Normal 2 3 5 2 5" xfId="2177" xr:uid="{00000000-0005-0000-0000-00007E0B0000}"/>
    <cellStyle name="Normal 2 3 5 2 5 2" xfId="4418" xr:uid="{00000000-0005-0000-0000-00007F0B0000}"/>
    <cellStyle name="Normal 2 3 5 2 5 3" xfId="4419" xr:uid="{00000000-0005-0000-0000-0000800B0000}"/>
    <cellStyle name="Normal 2 3 5 2 6" xfId="2170" xr:uid="{00000000-0005-0000-0000-0000810B0000}"/>
    <cellStyle name="Normal 2 3 5 2 7" xfId="4420" xr:uid="{00000000-0005-0000-0000-0000820B0000}"/>
    <cellStyle name="Normal 2 3 5 3" xfId="568" xr:uid="{00000000-0005-0000-0000-0000830B0000}"/>
    <cellStyle name="Normal 2 3 5 3 2" xfId="1038" xr:uid="{00000000-0005-0000-0000-0000840B0000}"/>
    <cellStyle name="Normal 2 3 5 3 2 2" xfId="2179" xr:uid="{00000000-0005-0000-0000-0000850B0000}"/>
    <cellStyle name="Normal 2 3 5 3 2 3" xfId="4421" xr:uid="{00000000-0005-0000-0000-0000860B0000}"/>
    <cellStyle name="Normal 2 3 5 3 3" xfId="2180" xr:uid="{00000000-0005-0000-0000-0000870B0000}"/>
    <cellStyle name="Normal 2 3 5 3 3 2" xfId="4422" xr:uid="{00000000-0005-0000-0000-0000880B0000}"/>
    <cellStyle name="Normal 2 3 5 3 3 3" xfId="4423" xr:uid="{00000000-0005-0000-0000-0000890B0000}"/>
    <cellStyle name="Normal 2 3 5 3 4" xfId="2178" xr:uid="{00000000-0005-0000-0000-00008A0B0000}"/>
    <cellStyle name="Normal 2 3 5 3 5" xfId="4424" xr:uid="{00000000-0005-0000-0000-00008B0B0000}"/>
    <cellStyle name="Normal 2 3 5 4" xfId="332" xr:uid="{00000000-0005-0000-0000-00008C0B0000}"/>
    <cellStyle name="Normal 2 3 5 4 2" xfId="2182" xr:uid="{00000000-0005-0000-0000-00008D0B0000}"/>
    <cellStyle name="Normal 2 3 5 4 2 2" xfId="4425" xr:uid="{00000000-0005-0000-0000-00008E0B0000}"/>
    <cellStyle name="Normal 2 3 5 4 2 3" xfId="4426" xr:uid="{00000000-0005-0000-0000-00008F0B0000}"/>
    <cellStyle name="Normal 2 3 5 4 3" xfId="2181" xr:uid="{00000000-0005-0000-0000-0000900B0000}"/>
    <cellStyle name="Normal 2 3 5 4 4" xfId="4427" xr:uid="{00000000-0005-0000-0000-0000910B0000}"/>
    <cellStyle name="Normal 2 3 5 5" xfId="803" xr:uid="{00000000-0005-0000-0000-0000920B0000}"/>
    <cellStyle name="Normal 2 3 5 5 2" xfId="2183" xr:uid="{00000000-0005-0000-0000-0000930B0000}"/>
    <cellStyle name="Normal 2 3 5 5 3" xfId="4428" xr:uid="{00000000-0005-0000-0000-0000940B0000}"/>
    <cellStyle name="Normal 2 3 5 6" xfId="2184" xr:uid="{00000000-0005-0000-0000-0000950B0000}"/>
    <cellStyle name="Normal 2 3 5 6 2" xfId="4429" xr:uid="{00000000-0005-0000-0000-0000960B0000}"/>
    <cellStyle name="Normal 2 3 5 6 3" xfId="4430" xr:uid="{00000000-0005-0000-0000-0000970B0000}"/>
    <cellStyle name="Normal 2 3 5 7" xfId="2169" xr:uid="{00000000-0005-0000-0000-0000980B0000}"/>
    <cellStyle name="Normal 2 3 5 8" xfId="4431" xr:uid="{00000000-0005-0000-0000-0000990B0000}"/>
    <cellStyle name="Normal 2 3 6" xfId="216" xr:uid="{00000000-0005-0000-0000-00009A0B0000}"/>
    <cellStyle name="Normal 2 3 6 2" xfId="691" xr:uid="{00000000-0005-0000-0000-00009B0B0000}"/>
    <cellStyle name="Normal 2 3 6 2 2" xfId="1161" xr:uid="{00000000-0005-0000-0000-00009C0B0000}"/>
    <cellStyle name="Normal 2 3 6 2 2 2" xfId="2187" xr:uid="{00000000-0005-0000-0000-00009D0B0000}"/>
    <cellStyle name="Normal 2 3 6 2 2 3" xfId="4432" xr:uid="{00000000-0005-0000-0000-00009E0B0000}"/>
    <cellStyle name="Normal 2 3 6 2 3" xfId="2188" xr:uid="{00000000-0005-0000-0000-00009F0B0000}"/>
    <cellStyle name="Normal 2 3 6 2 3 2" xfId="4433" xr:uid="{00000000-0005-0000-0000-0000A00B0000}"/>
    <cellStyle name="Normal 2 3 6 2 3 3" xfId="4434" xr:uid="{00000000-0005-0000-0000-0000A10B0000}"/>
    <cellStyle name="Normal 2 3 6 2 4" xfId="2186" xr:uid="{00000000-0005-0000-0000-0000A20B0000}"/>
    <cellStyle name="Normal 2 3 6 2 5" xfId="4435" xr:uid="{00000000-0005-0000-0000-0000A30B0000}"/>
    <cellStyle name="Normal 2 3 6 3" xfId="455" xr:uid="{00000000-0005-0000-0000-0000A40B0000}"/>
    <cellStyle name="Normal 2 3 6 3 2" xfId="2190" xr:uid="{00000000-0005-0000-0000-0000A50B0000}"/>
    <cellStyle name="Normal 2 3 6 3 2 2" xfId="4436" xr:uid="{00000000-0005-0000-0000-0000A60B0000}"/>
    <cellStyle name="Normal 2 3 6 3 2 3" xfId="4437" xr:uid="{00000000-0005-0000-0000-0000A70B0000}"/>
    <cellStyle name="Normal 2 3 6 3 3" xfId="2189" xr:uid="{00000000-0005-0000-0000-0000A80B0000}"/>
    <cellStyle name="Normal 2 3 6 3 4" xfId="4438" xr:uid="{00000000-0005-0000-0000-0000A90B0000}"/>
    <cellStyle name="Normal 2 3 6 4" xfId="926" xr:uid="{00000000-0005-0000-0000-0000AA0B0000}"/>
    <cellStyle name="Normal 2 3 6 4 2" xfId="2191" xr:uid="{00000000-0005-0000-0000-0000AB0B0000}"/>
    <cellStyle name="Normal 2 3 6 4 3" xfId="4439" xr:uid="{00000000-0005-0000-0000-0000AC0B0000}"/>
    <cellStyle name="Normal 2 3 6 5" xfId="2192" xr:uid="{00000000-0005-0000-0000-0000AD0B0000}"/>
    <cellStyle name="Normal 2 3 6 5 2" xfId="4440" xr:uid="{00000000-0005-0000-0000-0000AE0B0000}"/>
    <cellStyle name="Normal 2 3 6 5 3" xfId="4441" xr:uid="{00000000-0005-0000-0000-0000AF0B0000}"/>
    <cellStyle name="Normal 2 3 6 6" xfId="2185" xr:uid="{00000000-0005-0000-0000-0000B00B0000}"/>
    <cellStyle name="Normal 2 3 6 7" xfId="4442" xr:uid="{00000000-0005-0000-0000-0000B10B0000}"/>
    <cellStyle name="Normal 2 3 7" xfId="106" xr:uid="{00000000-0005-0000-0000-0000B20B0000}"/>
    <cellStyle name="Normal 2 3 7 2" xfId="581" xr:uid="{00000000-0005-0000-0000-0000B30B0000}"/>
    <cellStyle name="Normal 2 3 7 2 2" xfId="1051" xr:uid="{00000000-0005-0000-0000-0000B40B0000}"/>
    <cellStyle name="Normal 2 3 7 2 2 2" xfId="2195" xr:uid="{00000000-0005-0000-0000-0000B50B0000}"/>
    <cellStyle name="Normal 2 3 7 2 2 3" xfId="4443" xr:uid="{00000000-0005-0000-0000-0000B60B0000}"/>
    <cellStyle name="Normal 2 3 7 2 3" xfId="2196" xr:uid="{00000000-0005-0000-0000-0000B70B0000}"/>
    <cellStyle name="Normal 2 3 7 2 3 2" xfId="4444" xr:uid="{00000000-0005-0000-0000-0000B80B0000}"/>
    <cellStyle name="Normal 2 3 7 2 3 3" xfId="4445" xr:uid="{00000000-0005-0000-0000-0000B90B0000}"/>
    <cellStyle name="Normal 2 3 7 2 4" xfId="2194" xr:uid="{00000000-0005-0000-0000-0000BA0B0000}"/>
    <cellStyle name="Normal 2 3 7 2 5" xfId="4446" xr:uid="{00000000-0005-0000-0000-0000BB0B0000}"/>
    <cellStyle name="Normal 2 3 7 3" xfId="345" xr:uid="{00000000-0005-0000-0000-0000BC0B0000}"/>
    <cellStyle name="Normal 2 3 7 3 2" xfId="2198" xr:uid="{00000000-0005-0000-0000-0000BD0B0000}"/>
    <cellStyle name="Normal 2 3 7 3 2 2" xfId="4447" xr:uid="{00000000-0005-0000-0000-0000BE0B0000}"/>
    <cellStyle name="Normal 2 3 7 3 2 3" xfId="4448" xr:uid="{00000000-0005-0000-0000-0000BF0B0000}"/>
    <cellStyle name="Normal 2 3 7 3 3" xfId="2197" xr:uid="{00000000-0005-0000-0000-0000C00B0000}"/>
    <cellStyle name="Normal 2 3 7 3 4" xfId="4449" xr:uid="{00000000-0005-0000-0000-0000C10B0000}"/>
    <cellStyle name="Normal 2 3 7 4" xfId="816" xr:uid="{00000000-0005-0000-0000-0000C20B0000}"/>
    <cellStyle name="Normal 2 3 7 4 2" xfId="2199" xr:uid="{00000000-0005-0000-0000-0000C30B0000}"/>
    <cellStyle name="Normal 2 3 7 4 3" xfId="4450" xr:uid="{00000000-0005-0000-0000-0000C40B0000}"/>
    <cellStyle name="Normal 2 3 7 5" xfId="2200" xr:uid="{00000000-0005-0000-0000-0000C50B0000}"/>
    <cellStyle name="Normal 2 3 7 5 2" xfId="4451" xr:uid="{00000000-0005-0000-0000-0000C60B0000}"/>
    <cellStyle name="Normal 2 3 7 5 3" xfId="4452" xr:uid="{00000000-0005-0000-0000-0000C70B0000}"/>
    <cellStyle name="Normal 2 3 7 6" xfId="2193" xr:uid="{00000000-0005-0000-0000-0000C80B0000}"/>
    <cellStyle name="Normal 2 3 7 7" xfId="4453" xr:uid="{00000000-0005-0000-0000-0000C90B0000}"/>
    <cellStyle name="Normal 2 3 8" xfId="512" xr:uid="{00000000-0005-0000-0000-0000CA0B0000}"/>
    <cellStyle name="Normal 2 3 8 2" xfId="982" xr:uid="{00000000-0005-0000-0000-0000CB0B0000}"/>
    <cellStyle name="Normal 2 3 8 2 2" xfId="2202" xr:uid="{00000000-0005-0000-0000-0000CC0B0000}"/>
    <cellStyle name="Normal 2 3 8 2 3" xfId="4454" xr:uid="{00000000-0005-0000-0000-0000CD0B0000}"/>
    <cellStyle name="Normal 2 3 8 3" xfId="2203" xr:uid="{00000000-0005-0000-0000-0000CE0B0000}"/>
    <cellStyle name="Normal 2 3 8 3 2" xfId="4455" xr:uid="{00000000-0005-0000-0000-0000CF0B0000}"/>
    <cellStyle name="Normal 2 3 8 3 3" xfId="4456" xr:uid="{00000000-0005-0000-0000-0000D00B0000}"/>
    <cellStyle name="Normal 2 3 8 4" xfId="2201" xr:uid="{00000000-0005-0000-0000-0000D10B0000}"/>
    <cellStyle name="Normal 2 3 8 5" xfId="4457" xr:uid="{00000000-0005-0000-0000-0000D20B0000}"/>
    <cellStyle name="Normal 2 3 9" xfId="276" xr:uid="{00000000-0005-0000-0000-0000D30B0000}"/>
    <cellStyle name="Normal 2 3 9 2" xfId="2205" xr:uid="{00000000-0005-0000-0000-0000D40B0000}"/>
    <cellStyle name="Normal 2 3 9 2 2" xfId="4458" xr:uid="{00000000-0005-0000-0000-0000D50B0000}"/>
    <cellStyle name="Normal 2 3 9 2 3" xfId="4459" xr:uid="{00000000-0005-0000-0000-0000D60B0000}"/>
    <cellStyle name="Normal 2 3 9 3" xfId="2204" xr:uid="{00000000-0005-0000-0000-0000D70B0000}"/>
    <cellStyle name="Normal 2 3 9 4" xfId="4460" xr:uid="{00000000-0005-0000-0000-0000D80B0000}"/>
    <cellStyle name="Normal 2 4" xfId="21" xr:uid="{00000000-0005-0000-0000-0000D90B0000}"/>
    <cellStyle name="Normal 2 4 10" xfId="749" xr:uid="{00000000-0005-0000-0000-0000DA0B0000}"/>
    <cellStyle name="Normal 2 4 10 2" xfId="2207" xr:uid="{00000000-0005-0000-0000-0000DB0B0000}"/>
    <cellStyle name="Normal 2 4 10 3" xfId="4461" xr:uid="{00000000-0005-0000-0000-0000DC0B0000}"/>
    <cellStyle name="Normal 2 4 11" xfId="2208" xr:uid="{00000000-0005-0000-0000-0000DD0B0000}"/>
    <cellStyle name="Normal 2 4 11 2" xfId="4462" xr:uid="{00000000-0005-0000-0000-0000DE0B0000}"/>
    <cellStyle name="Normal 2 4 11 3" xfId="4463" xr:uid="{00000000-0005-0000-0000-0000DF0B0000}"/>
    <cellStyle name="Normal 2 4 12" xfId="2206" xr:uid="{00000000-0005-0000-0000-0000E00B0000}"/>
    <cellStyle name="Normal 2 4 13" xfId="4464" xr:uid="{00000000-0005-0000-0000-0000E10B0000}"/>
    <cellStyle name="Normal 2 4 2" xfId="22" xr:uid="{00000000-0005-0000-0000-0000E20B0000}"/>
    <cellStyle name="Normal 2 4 2 10" xfId="2210" xr:uid="{00000000-0005-0000-0000-0000E30B0000}"/>
    <cellStyle name="Normal 2 4 2 10 2" xfId="4465" xr:uid="{00000000-0005-0000-0000-0000E40B0000}"/>
    <cellStyle name="Normal 2 4 2 10 3" xfId="4466" xr:uid="{00000000-0005-0000-0000-0000E50B0000}"/>
    <cellStyle name="Normal 2 4 2 11" xfId="2209" xr:uid="{00000000-0005-0000-0000-0000E60B0000}"/>
    <cellStyle name="Normal 2 4 2 12" xfId="4467" xr:uid="{00000000-0005-0000-0000-0000E70B0000}"/>
    <cellStyle name="Normal 2 4 2 2" xfId="43" xr:uid="{00000000-0005-0000-0000-0000E80B0000}"/>
    <cellStyle name="Normal 2 4 2 2 10" xfId="2211" xr:uid="{00000000-0005-0000-0000-0000E90B0000}"/>
    <cellStyle name="Normal 2 4 2 2 11" xfId="4468" xr:uid="{00000000-0005-0000-0000-0000EA0B0000}"/>
    <cellStyle name="Normal 2 4 2 2 2" xfId="71" xr:uid="{00000000-0005-0000-0000-0000EB0B0000}"/>
    <cellStyle name="Normal 2 4 2 2 2 10" xfId="4469" xr:uid="{00000000-0005-0000-0000-0000EC0B0000}"/>
    <cellStyle name="Normal 2 4 2 2 2 2" xfId="217" xr:uid="{00000000-0005-0000-0000-0000ED0B0000}"/>
    <cellStyle name="Normal 2 4 2 2 2 2 2" xfId="692" xr:uid="{00000000-0005-0000-0000-0000EE0B0000}"/>
    <cellStyle name="Normal 2 4 2 2 2 2 2 2" xfId="1162" xr:uid="{00000000-0005-0000-0000-0000EF0B0000}"/>
    <cellStyle name="Normal 2 4 2 2 2 2 2 2 2" xfId="2215" xr:uid="{00000000-0005-0000-0000-0000F00B0000}"/>
    <cellStyle name="Normal 2 4 2 2 2 2 2 2 3" xfId="4470" xr:uid="{00000000-0005-0000-0000-0000F10B0000}"/>
    <cellStyle name="Normal 2 4 2 2 2 2 2 3" xfId="2216" xr:uid="{00000000-0005-0000-0000-0000F20B0000}"/>
    <cellStyle name="Normal 2 4 2 2 2 2 2 3 2" xfId="4471" xr:uid="{00000000-0005-0000-0000-0000F30B0000}"/>
    <cellStyle name="Normal 2 4 2 2 2 2 2 3 3" xfId="4472" xr:uid="{00000000-0005-0000-0000-0000F40B0000}"/>
    <cellStyle name="Normal 2 4 2 2 2 2 2 4" xfId="2214" xr:uid="{00000000-0005-0000-0000-0000F50B0000}"/>
    <cellStyle name="Normal 2 4 2 2 2 2 2 5" xfId="4473" xr:uid="{00000000-0005-0000-0000-0000F60B0000}"/>
    <cellStyle name="Normal 2 4 2 2 2 2 3" xfId="456" xr:uid="{00000000-0005-0000-0000-0000F70B0000}"/>
    <cellStyle name="Normal 2 4 2 2 2 2 3 2" xfId="2218" xr:uid="{00000000-0005-0000-0000-0000F80B0000}"/>
    <cellStyle name="Normal 2 4 2 2 2 2 3 2 2" xfId="4474" xr:uid="{00000000-0005-0000-0000-0000F90B0000}"/>
    <cellStyle name="Normal 2 4 2 2 2 2 3 2 3" xfId="4475" xr:uid="{00000000-0005-0000-0000-0000FA0B0000}"/>
    <cellStyle name="Normal 2 4 2 2 2 2 3 3" xfId="2217" xr:uid="{00000000-0005-0000-0000-0000FB0B0000}"/>
    <cellStyle name="Normal 2 4 2 2 2 2 3 4" xfId="4476" xr:uid="{00000000-0005-0000-0000-0000FC0B0000}"/>
    <cellStyle name="Normal 2 4 2 2 2 2 4" xfId="927" xr:uid="{00000000-0005-0000-0000-0000FD0B0000}"/>
    <cellStyle name="Normal 2 4 2 2 2 2 4 2" xfId="2219" xr:uid="{00000000-0005-0000-0000-0000FE0B0000}"/>
    <cellStyle name="Normal 2 4 2 2 2 2 4 3" xfId="4477" xr:uid="{00000000-0005-0000-0000-0000FF0B0000}"/>
    <cellStyle name="Normal 2 4 2 2 2 2 5" xfId="2220" xr:uid="{00000000-0005-0000-0000-0000000C0000}"/>
    <cellStyle name="Normal 2 4 2 2 2 2 5 2" xfId="4478" xr:uid="{00000000-0005-0000-0000-0000010C0000}"/>
    <cellStyle name="Normal 2 4 2 2 2 2 5 3" xfId="4479" xr:uid="{00000000-0005-0000-0000-0000020C0000}"/>
    <cellStyle name="Normal 2 4 2 2 2 2 6" xfId="2213" xr:uid="{00000000-0005-0000-0000-0000030C0000}"/>
    <cellStyle name="Normal 2 4 2 2 2 2 7" xfId="4480" xr:uid="{00000000-0005-0000-0000-0000040C0000}"/>
    <cellStyle name="Normal 2 4 2 2 2 3" xfId="218" xr:uid="{00000000-0005-0000-0000-0000050C0000}"/>
    <cellStyle name="Normal 2 4 2 2 2 3 2" xfId="693" xr:uid="{00000000-0005-0000-0000-0000060C0000}"/>
    <cellStyle name="Normal 2 4 2 2 2 3 2 2" xfId="1163" xr:uid="{00000000-0005-0000-0000-0000070C0000}"/>
    <cellStyle name="Normal 2 4 2 2 2 3 2 2 2" xfId="2223" xr:uid="{00000000-0005-0000-0000-0000080C0000}"/>
    <cellStyle name="Normal 2 4 2 2 2 3 2 2 3" xfId="4481" xr:uid="{00000000-0005-0000-0000-0000090C0000}"/>
    <cellStyle name="Normal 2 4 2 2 2 3 2 3" xfId="2224" xr:uid="{00000000-0005-0000-0000-00000A0C0000}"/>
    <cellStyle name="Normal 2 4 2 2 2 3 2 3 2" xfId="4482" xr:uid="{00000000-0005-0000-0000-00000B0C0000}"/>
    <cellStyle name="Normal 2 4 2 2 2 3 2 3 3" xfId="4483" xr:uid="{00000000-0005-0000-0000-00000C0C0000}"/>
    <cellStyle name="Normal 2 4 2 2 2 3 2 4" xfId="2222" xr:uid="{00000000-0005-0000-0000-00000D0C0000}"/>
    <cellStyle name="Normal 2 4 2 2 2 3 2 5" xfId="4484" xr:uid="{00000000-0005-0000-0000-00000E0C0000}"/>
    <cellStyle name="Normal 2 4 2 2 2 3 3" xfId="457" xr:uid="{00000000-0005-0000-0000-00000F0C0000}"/>
    <cellStyle name="Normal 2 4 2 2 2 3 3 2" xfId="2226" xr:uid="{00000000-0005-0000-0000-0000100C0000}"/>
    <cellStyle name="Normal 2 4 2 2 2 3 3 2 2" xfId="4485" xr:uid="{00000000-0005-0000-0000-0000110C0000}"/>
    <cellStyle name="Normal 2 4 2 2 2 3 3 2 3" xfId="4486" xr:uid="{00000000-0005-0000-0000-0000120C0000}"/>
    <cellStyle name="Normal 2 4 2 2 2 3 3 3" xfId="2225" xr:uid="{00000000-0005-0000-0000-0000130C0000}"/>
    <cellStyle name="Normal 2 4 2 2 2 3 3 4" xfId="4487" xr:uid="{00000000-0005-0000-0000-0000140C0000}"/>
    <cellStyle name="Normal 2 4 2 2 2 3 4" xfId="928" xr:uid="{00000000-0005-0000-0000-0000150C0000}"/>
    <cellStyle name="Normal 2 4 2 2 2 3 4 2" xfId="2227" xr:uid="{00000000-0005-0000-0000-0000160C0000}"/>
    <cellStyle name="Normal 2 4 2 2 2 3 4 3" xfId="4488" xr:uid="{00000000-0005-0000-0000-0000170C0000}"/>
    <cellStyle name="Normal 2 4 2 2 2 3 5" xfId="2228" xr:uid="{00000000-0005-0000-0000-0000180C0000}"/>
    <cellStyle name="Normal 2 4 2 2 2 3 5 2" xfId="4489" xr:uid="{00000000-0005-0000-0000-0000190C0000}"/>
    <cellStyle name="Normal 2 4 2 2 2 3 5 3" xfId="4490" xr:uid="{00000000-0005-0000-0000-00001A0C0000}"/>
    <cellStyle name="Normal 2 4 2 2 2 3 6" xfId="2221" xr:uid="{00000000-0005-0000-0000-00001B0C0000}"/>
    <cellStyle name="Normal 2 4 2 2 2 3 7" xfId="4491" xr:uid="{00000000-0005-0000-0000-00001C0C0000}"/>
    <cellStyle name="Normal 2 4 2 2 2 4" xfId="146" xr:uid="{00000000-0005-0000-0000-00001D0C0000}"/>
    <cellStyle name="Normal 2 4 2 2 2 4 2" xfId="621" xr:uid="{00000000-0005-0000-0000-00001E0C0000}"/>
    <cellStyle name="Normal 2 4 2 2 2 4 2 2" xfId="1091" xr:uid="{00000000-0005-0000-0000-00001F0C0000}"/>
    <cellStyle name="Normal 2 4 2 2 2 4 2 2 2" xfId="2231" xr:uid="{00000000-0005-0000-0000-0000200C0000}"/>
    <cellStyle name="Normal 2 4 2 2 2 4 2 2 3" xfId="4492" xr:uid="{00000000-0005-0000-0000-0000210C0000}"/>
    <cellStyle name="Normal 2 4 2 2 2 4 2 3" xfId="2232" xr:uid="{00000000-0005-0000-0000-0000220C0000}"/>
    <cellStyle name="Normal 2 4 2 2 2 4 2 3 2" xfId="4493" xr:uid="{00000000-0005-0000-0000-0000230C0000}"/>
    <cellStyle name="Normal 2 4 2 2 2 4 2 3 3" xfId="4494" xr:uid="{00000000-0005-0000-0000-0000240C0000}"/>
    <cellStyle name="Normal 2 4 2 2 2 4 2 4" xfId="2230" xr:uid="{00000000-0005-0000-0000-0000250C0000}"/>
    <cellStyle name="Normal 2 4 2 2 2 4 2 5" xfId="4495" xr:uid="{00000000-0005-0000-0000-0000260C0000}"/>
    <cellStyle name="Normal 2 4 2 2 2 4 3" xfId="385" xr:uid="{00000000-0005-0000-0000-0000270C0000}"/>
    <cellStyle name="Normal 2 4 2 2 2 4 3 2" xfId="2234" xr:uid="{00000000-0005-0000-0000-0000280C0000}"/>
    <cellStyle name="Normal 2 4 2 2 2 4 3 2 2" xfId="4496" xr:uid="{00000000-0005-0000-0000-0000290C0000}"/>
    <cellStyle name="Normal 2 4 2 2 2 4 3 2 3" xfId="4497" xr:uid="{00000000-0005-0000-0000-00002A0C0000}"/>
    <cellStyle name="Normal 2 4 2 2 2 4 3 3" xfId="2233" xr:uid="{00000000-0005-0000-0000-00002B0C0000}"/>
    <cellStyle name="Normal 2 4 2 2 2 4 3 4" xfId="4498" xr:uid="{00000000-0005-0000-0000-00002C0C0000}"/>
    <cellStyle name="Normal 2 4 2 2 2 4 4" xfId="856" xr:uid="{00000000-0005-0000-0000-00002D0C0000}"/>
    <cellStyle name="Normal 2 4 2 2 2 4 4 2" xfId="2235" xr:uid="{00000000-0005-0000-0000-00002E0C0000}"/>
    <cellStyle name="Normal 2 4 2 2 2 4 4 3" xfId="4499" xr:uid="{00000000-0005-0000-0000-00002F0C0000}"/>
    <cellStyle name="Normal 2 4 2 2 2 4 5" xfId="2236" xr:uid="{00000000-0005-0000-0000-0000300C0000}"/>
    <cellStyle name="Normal 2 4 2 2 2 4 5 2" xfId="4500" xr:uid="{00000000-0005-0000-0000-0000310C0000}"/>
    <cellStyle name="Normal 2 4 2 2 2 4 5 3" xfId="4501" xr:uid="{00000000-0005-0000-0000-0000320C0000}"/>
    <cellStyle name="Normal 2 4 2 2 2 4 6" xfId="2229" xr:uid="{00000000-0005-0000-0000-0000330C0000}"/>
    <cellStyle name="Normal 2 4 2 2 2 4 7" xfId="4502" xr:uid="{00000000-0005-0000-0000-0000340C0000}"/>
    <cellStyle name="Normal 2 4 2 2 2 5" xfId="552" xr:uid="{00000000-0005-0000-0000-0000350C0000}"/>
    <cellStyle name="Normal 2 4 2 2 2 5 2" xfId="1022" xr:uid="{00000000-0005-0000-0000-0000360C0000}"/>
    <cellStyle name="Normal 2 4 2 2 2 5 2 2" xfId="2238" xr:uid="{00000000-0005-0000-0000-0000370C0000}"/>
    <cellStyle name="Normal 2 4 2 2 2 5 2 3" xfId="4503" xr:uid="{00000000-0005-0000-0000-0000380C0000}"/>
    <cellStyle name="Normal 2 4 2 2 2 5 3" xfId="2239" xr:uid="{00000000-0005-0000-0000-0000390C0000}"/>
    <cellStyle name="Normal 2 4 2 2 2 5 3 2" xfId="4504" xr:uid="{00000000-0005-0000-0000-00003A0C0000}"/>
    <cellStyle name="Normal 2 4 2 2 2 5 3 3" xfId="4505" xr:uid="{00000000-0005-0000-0000-00003B0C0000}"/>
    <cellStyle name="Normal 2 4 2 2 2 5 4" xfId="2237" xr:uid="{00000000-0005-0000-0000-00003C0C0000}"/>
    <cellStyle name="Normal 2 4 2 2 2 5 5" xfId="4506" xr:uid="{00000000-0005-0000-0000-00003D0C0000}"/>
    <cellStyle name="Normal 2 4 2 2 2 6" xfId="316" xr:uid="{00000000-0005-0000-0000-00003E0C0000}"/>
    <cellStyle name="Normal 2 4 2 2 2 6 2" xfId="2241" xr:uid="{00000000-0005-0000-0000-00003F0C0000}"/>
    <cellStyle name="Normal 2 4 2 2 2 6 2 2" xfId="4507" xr:uid="{00000000-0005-0000-0000-0000400C0000}"/>
    <cellStyle name="Normal 2 4 2 2 2 6 2 3" xfId="4508" xr:uid="{00000000-0005-0000-0000-0000410C0000}"/>
    <cellStyle name="Normal 2 4 2 2 2 6 3" xfId="2240" xr:uid="{00000000-0005-0000-0000-0000420C0000}"/>
    <cellStyle name="Normal 2 4 2 2 2 6 4" xfId="4509" xr:uid="{00000000-0005-0000-0000-0000430C0000}"/>
    <cellStyle name="Normal 2 4 2 2 2 7" xfId="787" xr:uid="{00000000-0005-0000-0000-0000440C0000}"/>
    <cellStyle name="Normal 2 4 2 2 2 7 2" xfId="2242" xr:uid="{00000000-0005-0000-0000-0000450C0000}"/>
    <cellStyle name="Normal 2 4 2 2 2 7 3" xfId="4510" xr:uid="{00000000-0005-0000-0000-0000460C0000}"/>
    <cellStyle name="Normal 2 4 2 2 2 8" xfId="2243" xr:uid="{00000000-0005-0000-0000-0000470C0000}"/>
    <cellStyle name="Normal 2 4 2 2 2 8 2" xfId="4511" xr:uid="{00000000-0005-0000-0000-0000480C0000}"/>
    <cellStyle name="Normal 2 4 2 2 2 8 3" xfId="4512" xr:uid="{00000000-0005-0000-0000-0000490C0000}"/>
    <cellStyle name="Normal 2 4 2 2 2 9" xfId="2212" xr:uid="{00000000-0005-0000-0000-00004A0C0000}"/>
    <cellStyle name="Normal 2 4 2 2 3" xfId="219" xr:uid="{00000000-0005-0000-0000-00004B0C0000}"/>
    <cellStyle name="Normal 2 4 2 2 3 2" xfId="694" xr:uid="{00000000-0005-0000-0000-00004C0C0000}"/>
    <cellStyle name="Normal 2 4 2 2 3 2 2" xfId="1164" xr:uid="{00000000-0005-0000-0000-00004D0C0000}"/>
    <cellStyle name="Normal 2 4 2 2 3 2 2 2" xfId="2246" xr:uid="{00000000-0005-0000-0000-00004E0C0000}"/>
    <cellStyle name="Normal 2 4 2 2 3 2 2 3" xfId="4513" xr:uid="{00000000-0005-0000-0000-00004F0C0000}"/>
    <cellStyle name="Normal 2 4 2 2 3 2 3" xfId="2247" xr:uid="{00000000-0005-0000-0000-0000500C0000}"/>
    <cellStyle name="Normal 2 4 2 2 3 2 3 2" xfId="4514" xr:uid="{00000000-0005-0000-0000-0000510C0000}"/>
    <cellStyle name="Normal 2 4 2 2 3 2 3 3" xfId="4515" xr:uid="{00000000-0005-0000-0000-0000520C0000}"/>
    <cellStyle name="Normal 2 4 2 2 3 2 4" xfId="2245" xr:uid="{00000000-0005-0000-0000-0000530C0000}"/>
    <cellStyle name="Normal 2 4 2 2 3 2 5" xfId="4516" xr:uid="{00000000-0005-0000-0000-0000540C0000}"/>
    <cellStyle name="Normal 2 4 2 2 3 3" xfId="458" xr:uid="{00000000-0005-0000-0000-0000550C0000}"/>
    <cellStyle name="Normal 2 4 2 2 3 3 2" xfId="2249" xr:uid="{00000000-0005-0000-0000-0000560C0000}"/>
    <cellStyle name="Normal 2 4 2 2 3 3 2 2" xfId="4517" xr:uid="{00000000-0005-0000-0000-0000570C0000}"/>
    <cellStyle name="Normal 2 4 2 2 3 3 2 3" xfId="4518" xr:uid="{00000000-0005-0000-0000-0000580C0000}"/>
    <cellStyle name="Normal 2 4 2 2 3 3 3" xfId="2248" xr:uid="{00000000-0005-0000-0000-0000590C0000}"/>
    <cellStyle name="Normal 2 4 2 2 3 3 4" xfId="4519" xr:uid="{00000000-0005-0000-0000-00005A0C0000}"/>
    <cellStyle name="Normal 2 4 2 2 3 4" xfId="929" xr:uid="{00000000-0005-0000-0000-00005B0C0000}"/>
    <cellStyle name="Normal 2 4 2 2 3 4 2" xfId="2250" xr:uid="{00000000-0005-0000-0000-00005C0C0000}"/>
    <cellStyle name="Normal 2 4 2 2 3 4 3" xfId="4520" xr:uid="{00000000-0005-0000-0000-00005D0C0000}"/>
    <cellStyle name="Normal 2 4 2 2 3 5" xfId="2251" xr:uid="{00000000-0005-0000-0000-00005E0C0000}"/>
    <cellStyle name="Normal 2 4 2 2 3 5 2" xfId="4521" xr:uid="{00000000-0005-0000-0000-00005F0C0000}"/>
    <cellStyle name="Normal 2 4 2 2 3 5 3" xfId="4522" xr:uid="{00000000-0005-0000-0000-0000600C0000}"/>
    <cellStyle name="Normal 2 4 2 2 3 6" xfId="2244" xr:uid="{00000000-0005-0000-0000-0000610C0000}"/>
    <cellStyle name="Normal 2 4 2 2 3 7" xfId="4523" xr:uid="{00000000-0005-0000-0000-0000620C0000}"/>
    <cellStyle name="Normal 2 4 2 2 4" xfId="220" xr:uid="{00000000-0005-0000-0000-0000630C0000}"/>
    <cellStyle name="Normal 2 4 2 2 4 2" xfId="695" xr:uid="{00000000-0005-0000-0000-0000640C0000}"/>
    <cellStyle name="Normal 2 4 2 2 4 2 2" xfId="1165" xr:uid="{00000000-0005-0000-0000-0000650C0000}"/>
    <cellStyle name="Normal 2 4 2 2 4 2 2 2" xfId="2254" xr:uid="{00000000-0005-0000-0000-0000660C0000}"/>
    <cellStyle name="Normal 2 4 2 2 4 2 2 3" xfId="4524" xr:uid="{00000000-0005-0000-0000-0000670C0000}"/>
    <cellStyle name="Normal 2 4 2 2 4 2 3" xfId="2255" xr:uid="{00000000-0005-0000-0000-0000680C0000}"/>
    <cellStyle name="Normal 2 4 2 2 4 2 3 2" xfId="4525" xr:uid="{00000000-0005-0000-0000-0000690C0000}"/>
    <cellStyle name="Normal 2 4 2 2 4 2 3 3" xfId="4526" xr:uid="{00000000-0005-0000-0000-00006A0C0000}"/>
    <cellStyle name="Normal 2 4 2 2 4 2 4" xfId="2253" xr:uid="{00000000-0005-0000-0000-00006B0C0000}"/>
    <cellStyle name="Normal 2 4 2 2 4 2 5" xfId="4527" xr:uid="{00000000-0005-0000-0000-00006C0C0000}"/>
    <cellStyle name="Normal 2 4 2 2 4 3" xfId="459" xr:uid="{00000000-0005-0000-0000-00006D0C0000}"/>
    <cellStyle name="Normal 2 4 2 2 4 3 2" xfId="2257" xr:uid="{00000000-0005-0000-0000-00006E0C0000}"/>
    <cellStyle name="Normal 2 4 2 2 4 3 2 2" xfId="4528" xr:uid="{00000000-0005-0000-0000-00006F0C0000}"/>
    <cellStyle name="Normal 2 4 2 2 4 3 2 3" xfId="4529" xr:uid="{00000000-0005-0000-0000-0000700C0000}"/>
    <cellStyle name="Normal 2 4 2 2 4 3 3" xfId="2256" xr:uid="{00000000-0005-0000-0000-0000710C0000}"/>
    <cellStyle name="Normal 2 4 2 2 4 3 4" xfId="4530" xr:uid="{00000000-0005-0000-0000-0000720C0000}"/>
    <cellStyle name="Normal 2 4 2 2 4 4" xfId="930" xr:uid="{00000000-0005-0000-0000-0000730C0000}"/>
    <cellStyle name="Normal 2 4 2 2 4 4 2" xfId="2258" xr:uid="{00000000-0005-0000-0000-0000740C0000}"/>
    <cellStyle name="Normal 2 4 2 2 4 4 3" xfId="4531" xr:uid="{00000000-0005-0000-0000-0000750C0000}"/>
    <cellStyle name="Normal 2 4 2 2 4 5" xfId="2259" xr:uid="{00000000-0005-0000-0000-0000760C0000}"/>
    <cellStyle name="Normal 2 4 2 2 4 5 2" xfId="4532" xr:uid="{00000000-0005-0000-0000-0000770C0000}"/>
    <cellStyle name="Normal 2 4 2 2 4 5 3" xfId="4533" xr:uid="{00000000-0005-0000-0000-0000780C0000}"/>
    <cellStyle name="Normal 2 4 2 2 4 6" xfId="2252" xr:uid="{00000000-0005-0000-0000-0000790C0000}"/>
    <cellStyle name="Normal 2 4 2 2 4 7" xfId="4534" xr:uid="{00000000-0005-0000-0000-00007A0C0000}"/>
    <cellStyle name="Normal 2 4 2 2 5" xfId="121" xr:uid="{00000000-0005-0000-0000-00007B0C0000}"/>
    <cellStyle name="Normal 2 4 2 2 5 2" xfId="596" xr:uid="{00000000-0005-0000-0000-00007C0C0000}"/>
    <cellStyle name="Normal 2 4 2 2 5 2 2" xfId="1066" xr:uid="{00000000-0005-0000-0000-00007D0C0000}"/>
    <cellStyle name="Normal 2 4 2 2 5 2 2 2" xfId="2262" xr:uid="{00000000-0005-0000-0000-00007E0C0000}"/>
    <cellStyle name="Normal 2 4 2 2 5 2 2 3" xfId="4535" xr:uid="{00000000-0005-0000-0000-00007F0C0000}"/>
    <cellStyle name="Normal 2 4 2 2 5 2 3" xfId="2263" xr:uid="{00000000-0005-0000-0000-0000800C0000}"/>
    <cellStyle name="Normal 2 4 2 2 5 2 3 2" xfId="4536" xr:uid="{00000000-0005-0000-0000-0000810C0000}"/>
    <cellStyle name="Normal 2 4 2 2 5 2 3 3" xfId="4537" xr:uid="{00000000-0005-0000-0000-0000820C0000}"/>
    <cellStyle name="Normal 2 4 2 2 5 2 4" xfId="2261" xr:uid="{00000000-0005-0000-0000-0000830C0000}"/>
    <cellStyle name="Normal 2 4 2 2 5 2 5" xfId="4538" xr:uid="{00000000-0005-0000-0000-0000840C0000}"/>
    <cellStyle name="Normal 2 4 2 2 5 3" xfId="360" xr:uid="{00000000-0005-0000-0000-0000850C0000}"/>
    <cellStyle name="Normal 2 4 2 2 5 3 2" xfId="2265" xr:uid="{00000000-0005-0000-0000-0000860C0000}"/>
    <cellStyle name="Normal 2 4 2 2 5 3 2 2" xfId="4539" xr:uid="{00000000-0005-0000-0000-0000870C0000}"/>
    <cellStyle name="Normal 2 4 2 2 5 3 2 3" xfId="4540" xr:uid="{00000000-0005-0000-0000-0000880C0000}"/>
    <cellStyle name="Normal 2 4 2 2 5 3 3" xfId="2264" xr:uid="{00000000-0005-0000-0000-0000890C0000}"/>
    <cellStyle name="Normal 2 4 2 2 5 3 4" xfId="4541" xr:uid="{00000000-0005-0000-0000-00008A0C0000}"/>
    <cellStyle name="Normal 2 4 2 2 5 4" xfId="831" xr:uid="{00000000-0005-0000-0000-00008B0C0000}"/>
    <cellStyle name="Normal 2 4 2 2 5 4 2" xfId="2266" xr:uid="{00000000-0005-0000-0000-00008C0C0000}"/>
    <cellStyle name="Normal 2 4 2 2 5 4 3" xfId="4542" xr:uid="{00000000-0005-0000-0000-00008D0C0000}"/>
    <cellStyle name="Normal 2 4 2 2 5 5" xfId="2267" xr:uid="{00000000-0005-0000-0000-00008E0C0000}"/>
    <cellStyle name="Normal 2 4 2 2 5 5 2" xfId="4543" xr:uid="{00000000-0005-0000-0000-00008F0C0000}"/>
    <cellStyle name="Normal 2 4 2 2 5 5 3" xfId="4544" xr:uid="{00000000-0005-0000-0000-0000900C0000}"/>
    <cellStyle name="Normal 2 4 2 2 5 6" xfId="2260" xr:uid="{00000000-0005-0000-0000-0000910C0000}"/>
    <cellStyle name="Normal 2 4 2 2 5 7" xfId="4545" xr:uid="{00000000-0005-0000-0000-0000920C0000}"/>
    <cellStyle name="Normal 2 4 2 2 6" xfId="527" xr:uid="{00000000-0005-0000-0000-0000930C0000}"/>
    <cellStyle name="Normal 2 4 2 2 6 2" xfId="997" xr:uid="{00000000-0005-0000-0000-0000940C0000}"/>
    <cellStyle name="Normal 2 4 2 2 6 2 2" xfId="2269" xr:uid="{00000000-0005-0000-0000-0000950C0000}"/>
    <cellStyle name="Normal 2 4 2 2 6 2 3" xfId="4546" xr:uid="{00000000-0005-0000-0000-0000960C0000}"/>
    <cellStyle name="Normal 2 4 2 2 6 3" xfId="2270" xr:uid="{00000000-0005-0000-0000-0000970C0000}"/>
    <cellStyle name="Normal 2 4 2 2 6 3 2" xfId="4547" xr:uid="{00000000-0005-0000-0000-0000980C0000}"/>
    <cellStyle name="Normal 2 4 2 2 6 3 3" xfId="4548" xr:uid="{00000000-0005-0000-0000-0000990C0000}"/>
    <cellStyle name="Normal 2 4 2 2 6 4" xfId="2268" xr:uid="{00000000-0005-0000-0000-00009A0C0000}"/>
    <cellStyle name="Normal 2 4 2 2 6 5" xfId="4549" xr:uid="{00000000-0005-0000-0000-00009B0C0000}"/>
    <cellStyle name="Normal 2 4 2 2 7" xfId="291" xr:uid="{00000000-0005-0000-0000-00009C0C0000}"/>
    <cellStyle name="Normal 2 4 2 2 7 2" xfId="2272" xr:uid="{00000000-0005-0000-0000-00009D0C0000}"/>
    <cellStyle name="Normal 2 4 2 2 7 2 2" xfId="4550" xr:uid="{00000000-0005-0000-0000-00009E0C0000}"/>
    <cellStyle name="Normal 2 4 2 2 7 2 3" xfId="4551" xr:uid="{00000000-0005-0000-0000-00009F0C0000}"/>
    <cellStyle name="Normal 2 4 2 2 7 3" xfId="2271" xr:uid="{00000000-0005-0000-0000-0000A00C0000}"/>
    <cellStyle name="Normal 2 4 2 2 7 4" xfId="4552" xr:uid="{00000000-0005-0000-0000-0000A10C0000}"/>
    <cellStyle name="Normal 2 4 2 2 8" xfId="762" xr:uid="{00000000-0005-0000-0000-0000A20C0000}"/>
    <cellStyle name="Normal 2 4 2 2 8 2" xfId="2273" xr:uid="{00000000-0005-0000-0000-0000A30C0000}"/>
    <cellStyle name="Normal 2 4 2 2 8 3" xfId="4553" xr:uid="{00000000-0005-0000-0000-0000A40C0000}"/>
    <cellStyle name="Normal 2 4 2 2 9" xfId="2274" xr:uid="{00000000-0005-0000-0000-0000A50C0000}"/>
    <cellStyle name="Normal 2 4 2 2 9 2" xfId="4554" xr:uid="{00000000-0005-0000-0000-0000A60C0000}"/>
    <cellStyle name="Normal 2 4 2 2 9 3" xfId="4555" xr:uid="{00000000-0005-0000-0000-0000A70C0000}"/>
    <cellStyle name="Normal 2 4 2 3" xfId="61" xr:uid="{00000000-0005-0000-0000-0000A80C0000}"/>
    <cellStyle name="Normal 2 4 2 3 10" xfId="4556" xr:uid="{00000000-0005-0000-0000-0000A90C0000}"/>
    <cellStyle name="Normal 2 4 2 3 2" xfId="221" xr:uid="{00000000-0005-0000-0000-0000AA0C0000}"/>
    <cellStyle name="Normal 2 4 2 3 2 2" xfId="696" xr:uid="{00000000-0005-0000-0000-0000AB0C0000}"/>
    <cellStyle name="Normal 2 4 2 3 2 2 2" xfId="1166" xr:uid="{00000000-0005-0000-0000-0000AC0C0000}"/>
    <cellStyle name="Normal 2 4 2 3 2 2 2 2" xfId="2278" xr:uid="{00000000-0005-0000-0000-0000AD0C0000}"/>
    <cellStyle name="Normal 2 4 2 3 2 2 2 3" xfId="4557" xr:uid="{00000000-0005-0000-0000-0000AE0C0000}"/>
    <cellStyle name="Normal 2 4 2 3 2 2 3" xfId="2279" xr:uid="{00000000-0005-0000-0000-0000AF0C0000}"/>
    <cellStyle name="Normal 2 4 2 3 2 2 3 2" xfId="4558" xr:uid="{00000000-0005-0000-0000-0000B00C0000}"/>
    <cellStyle name="Normal 2 4 2 3 2 2 3 3" xfId="4559" xr:uid="{00000000-0005-0000-0000-0000B10C0000}"/>
    <cellStyle name="Normal 2 4 2 3 2 2 4" xfId="2277" xr:uid="{00000000-0005-0000-0000-0000B20C0000}"/>
    <cellStyle name="Normal 2 4 2 3 2 2 5" xfId="4560" xr:uid="{00000000-0005-0000-0000-0000B30C0000}"/>
    <cellStyle name="Normal 2 4 2 3 2 3" xfId="460" xr:uid="{00000000-0005-0000-0000-0000B40C0000}"/>
    <cellStyle name="Normal 2 4 2 3 2 3 2" xfId="2281" xr:uid="{00000000-0005-0000-0000-0000B50C0000}"/>
    <cellStyle name="Normal 2 4 2 3 2 3 2 2" xfId="4561" xr:uid="{00000000-0005-0000-0000-0000B60C0000}"/>
    <cellStyle name="Normal 2 4 2 3 2 3 2 3" xfId="4562" xr:uid="{00000000-0005-0000-0000-0000B70C0000}"/>
    <cellStyle name="Normal 2 4 2 3 2 3 3" xfId="2280" xr:uid="{00000000-0005-0000-0000-0000B80C0000}"/>
    <cellStyle name="Normal 2 4 2 3 2 3 4" xfId="4563" xr:uid="{00000000-0005-0000-0000-0000B90C0000}"/>
    <cellStyle name="Normal 2 4 2 3 2 4" xfId="931" xr:uid="{00000000-0005-0000-0000-0000BA0C0000}"/>
    <cellStyle name="Normal 2 4 2 3 2 4 2" xfId="2282" xr:uid="{00000000-0005-0000-0000-0000BB0C0000}"/>
    <cellStyle name="Normal 2 4 2 3 2 4 3" xfId="4564" xr:uid="{00000000-0005-0000-0000-0000BC0C0000}"/>
    <cellStyle name="Normal 2 4 2 3 2 5" xfId="2283" xr:uid="{00000000-0005-0000-0000-0000BD0C0000}"/>
    <cellStyle name="Normal 2 4 2 3 2 5 2" xfId="4565" xr:uid="{00000000-0005-0000-0000-0000BE0C0000}"/>
    <cellStyle name="Normal 2 4 2 3 2 5 3" xfId="4566" xr:uid="{00000000-0005-0000-0000-0000BF0C0000}"/>
    <cellStyle name="Normal 2 4 2 3 2 6" xfId="2276" xr:uid="{00000000-0005-0000-0000-0000C00C0000}"/>
    <cellStyle name="Normal 2 4 2 3 2 7" xfId="4567" xr:uid="{00000000-0005-0000-0000-0000C10C0000}"/>
    <cellStyle name="Normal 2 4 2 3 3" xfId="222" xr:uid="{00000000-0005-0000-0000-0000C20C0000}"/>
    <cellStyle name="Normal 2 4 2 3 3 2" xfId="697" xr:uid="{00000000-0005-0000-0000-0000C30C0000}"/>
    <cellStyle name="Normal 2 4 2 3 3 2 2" xfId="1167" xr:uid="{00000000-0005-0000-0000-0000C40C0000}"/>
    <cellStyle name="Normal 2 4 2 3 3 2 2 2" xfId="2286" xr:uid="{00000000-0005-0000-0000-0000C50C0000}"/>
    <cellStyle name="Normal 2 4 2 3 3 2 2 3" xfId="4568" xr:uid="{00000000-0005-0000-0000-0000C60C0000}"/>
    <cellStyle name="Normal 2 4 2 3 3 2 3" xfId="2287" xr:uid="{00000000-0005-0000-0000-0000C70C0000}"/>
    <cellStyle name="Normal 2 4 2 3 3 2 3 2" xfId="4569" xr:uid="{00000000-0005-0000-0000-0000C80C0000}"/>
    <cellStyle name="Normal 2 4 2 3 3 2 3 3" xfId="4570" xr:uid="{00000000-0005-0000-0000-0000C90C0000}"/>
    <cellStyle name="Normal 2 4 2 3 3 2 4" xfId="2285" xr:uid="{00000000-0005-0000-0000-0000CA0C0000}"/>
    <cellStyle name="Normal 2 4 2 3 3 2 5" xfId="4571" xr:uid="{00000000-0005-0000-0000-0000CB0C0000}"/>
    <cellStyle name="Normal 2 4 2 3 3 3" xfId="461" xr:uid="{00000000-0005-0000-0000-0000CC0C0000}"/>
    <cellStyle name="Normal 2 4 2 3 3 3 2" xfId="2289" xr:uid="{00000000-0005-0000-0000-0000CD0C0000}"/>
    <cellStyle name="Normal 2 4 2 3 3 3 2 2" xfId="4572" xr:uid="{00000000-0005-0000-0000-0000CE0C0000}"/>
    <cellStyle name="Normal 2 4 2 3 3 3 2 3" xfId="4573" xr:uid="{00000000-0005-0000-0000-0000CF0C0000}"/>
    <cellStyle name="Normal 2 4 2 3 3 3 3" xfId="2288" xr:uid="{00000000-0005-0000-0000-0000D00C0000}"/>
    <cellStyle name="Normal 2 4 2 3 3 3 4" xfId="4574" xr:uid="{00000000-0005-0000-0000-0000D10C0000}"/>
    <cellStyle name="Normal 2 4 2 3 3 4" xfId="932" xr:uid="{00000000-0005-0000-0000-0000D20C0000}"/>
    <cellStyle name="Normal 2 4 2 3 3 4 2" xfId="2290" xr:uid="{00000000-0005-0000-0000-0000D30C0000}"/>
    <cellStyle name="Normal 2 4 2 3 3 4 3" xfId="4575" xr:uid="{00000000-0005-0000-0000-0000D40C0000}"/>
    <cellStyle name="Normal 2 4 2 3 3 5" xfId="2291" xr:uid="{00000000-0005-0000-0000-0000D50C0000}"/>
    <cellStyle name="Normal 2 4 2 3 3 5 2" xfId="4576" xr:uid="{00000000-0005-0000-0000-0000D60C0000}"/>
    <cellStyle name="Normal 2 4 2 3 3 5 3" xfId="4577" xr:uid="{00000000-0005-0000-0000-0000D70C0000}"/>
    <cellStyle name="Normal 2 4 2 3 3 6" xfId="2284" xr:uid="{00000000-0005-0000-0000-0000D80C0000}"/>
    <cellStyle name="Normal 2 4 2 3 3 7" xfId="4578" xr:uid="{00000000-0005-0000-0000-0000D90C0000}"/>
    <cellStyle name="Normal 2 4 2 3 4" xfId="136" xr:uid="{00000000-0005-0000-0000-0000DA0C0000}"/>
    <cellStyle name="Normal 2 4 2 3 4 2" xfId="611" xr:uid="{00000000-0005-0000-0000-0000DB0C0000}"/>
    <cellStyle name="Normal 2 4 2 3 4 2 2" xfId="1081" xr:uid="{00000000-0005-0000-0000-0000DC0C0000}"/>
    <cellStyle name="Normal 2 4 2 3 4 2 2 2" xfId="2294" xr:uid="{00000000-0005-0000-0000-0000DD0C0000}"/>
    <cellStyle name="Normal 2 4 2 3 4 2 2 3" xfId="4579" xr:uid="{00000000-0005-0000-0000-0000DE0C0000}"/>
    <cellStyle name="Normal 2 4 2 3 4 2 3" xfId="2295" xr:uid="{00000000-0005-0000-0000-0000DF0C0000}"/>
    <cellStyle name="Normal 2 4 2 3 4 2 3 2" xfId="4580" xr:uid="{00000000-0005-0000-0000-0000E00C0000}"/>
    <cellStyle name="Normal 2 4 2 3 4 2 3 3" xfId="4581" xr:uid="{00000000-0005-0000-0000-0000E10C0000}"/>
    <cellStyle name="Normal 2 4 2 3 4 2 4" xfId="2293" xr:uid="{00000000-0005-0000-0000-0000E20C0000}"/>
    <cellStyle name="Normal 2 4 2 3 4 2 5" xfId="4582" xr:uid="{00000000-0005-0000-0000-0000E30C0000}"/>
    <cellStyle name="Normal 2 4 2 3 4 3" xfId="375" xr:uid="{00000000-0005-0000-0000-0000E40C0000}"/>
    <cellStyle name="Normal 2 4 2 3 4 3 2" xfId="2297" xr:uid="{00000000-0005-0000-0000-0000E50C0000}"/>
    <cellStyle name="Normal 2 4 2 3 4 3 2 2" xfId="4583" xr:uid="{00000000-0005-0000-0000-0000E60C0000}"/>
    <cellStyle name="Normal 2 4 2 3 4 3 2 3" xfId="4584" xr:uid="{00000000-0005-0000-0000-0000E70C0000}"/>
    <cellStyle name="Normal 2 4 2 3 4 3 3" xfId="2296" xr:uid="{00000000-0005-0000-0000-0000E80C0000}"/>
    <cellStyle name="Normal 2 4 2 3 4 3 4" xfId="4585" xr:uid="{00000000-0005-0000-0000-0000E90C0000}"/>
    <cellStyle name="Normal 2 4 2 3 4 4" xfId="846" xr:uid="{00000000-0005-0000-0000-0000EA0C0000}"/>
    <cellStyle name="Normal 2 4 2 3 4 4 2" xfId="2298" xr:uid="{00000000-0005-0000-0000-0000EB0C0000}"/>
    <cellStyle name="Normal 2 4 2 3 4 4 3" xfId="4586" xr:uid="{00000000-0005-0000-0000-0000EC0C0000}"/>
    <cellStyle name="Normal 2 4 2 3 4 5" xfId="2299" xr:uid="{00000000-0005-0000-0000-0000ED0C0000}"/>
    <cellStyle name="Normal 2 4 2 3 4 5 2" xfId="4587" xr:uid="{00000000-0005-0000-0000-0000EE0C0000}"/>
    <cellStyle name="Normal 2 4 2 3 4 5 3" xfId="4588" xr:uid="{00000000-0005-0000-0000-0000EF0C0000}"/>
    <cellStyle name="Normal 2 4 2 3 4 6" xfId="2292" xr:uid="{00000000-0005-0000-0000-0000F00C0000}"/>
    <cellStyle name="Normal 2 4 2 3 4 7" xfId="4589" xr:uid="{00000000-0005-0000-0000-0000F10C0000}"/>
    <cellStyle name="Normal 2 4 2 3 5" xfId="542" xr:uid="{00000000-0005-0000-0000-0000F20C0000}"/>
    <cellStyle name="Normal 2 4 2 3 5 2" xfId="1012" xr:uid="{00000000-0005-0000-0000-0000F30C0000}"/>
    <cellStyle name="Normal 2 4 2 3 5 2 2" xfId="2301" xr:uid="{00000000-0005-0000-0000-0000F40C0000}"/>
    <cellStyle name="Normal 2 4 2 3 5 2 3" xfId="4590" xr:uid="{00000000-0005-0000-0000-0000F50C0000}"/>
    <cellStyle name="Normal 2 4 2 3 5 3" xfId="2302" xr:uid="{00000000-0005-0000-0000-0000F60C0000}"/>
    <cellStyle name="Normal 2 4 2 3 5 3 2" xfId="4591" xr:uid="{00000000-0005-0000-0000-0000F70C0000}"/>
    <cellStyle name="Normal 2 4 2 3 5 3 3" xfId="4592" xr:uid="{00000000-0005-0000-0000-0000F80C0000}"/>
    <cellStyle name="Normal 2 4 2 3 5 4" xfId="2300" xr:uid="{00000000-0005-0000-0000-0000F90C0000}"/>
    <cellStyle name="Normal 2 4 2 3 5 5" xfId="4593" xr:uid="{00000000-0005-0000-0000-0000FA0C0000}"/>
    <cellStyle name="Normal 2 4 2 3 6" xfId="306" xr:uid="{00000000-0005-0000-0000-0000FB0C0000}"/>
    <cellStyle name="Normal 2 4 2 3 6 2" xfId="2304" xr:uid="{00000000-0005-0000-0000-0000FC0C0000}"/>
    <cellStyle name="Normal 2 4 2 3 6 2 2" xfId="4594" xr:uid="{00000000-0005-0000-0000-0000FD0C0000}"/>
    <cellStyle name="Normal 2 4 2 3 6 2 3" xfId="4595" xr:uid="{00000000-0005-0000-0000-0000FE0C0000}"/>
    <cellStyle name="Normal 2 4 2 3 6 3" xfId="2303" xr:uid="{00000000-0005-0000-0000-0000FF0C0000}"/>
    <cellStyle name="Normal 2 4 2 3 6 4" xfId="4596" xr:uid="{00000000-0005-0000-0000-0000000D0000}"/>
    <cellStyle name="Normal 2 4 2 3 7" xfId="777" xr:uid="{00000000-0005-0000-0000-0000010D0000}"/>
    <cellStyle name="Normal 2 4 2 3 7 2" xfId="2305" xr:uid="{00000000-0005-0000-0000-0000020D0000}"/>
    <cellStyle name="Normal 2 4 2 3 7 3" xfId="4597" xr:uid="{00000000-0005-0000-0000-0000030D0000}"/>
    <cellStyle name="Normal 2 4 2 3 8" xfId="2306" xr:uid="{00000000-0005-0000-0000-0000040D0000}"/>
    <cellStyle name="Normal 2 4 2 3 8 2" xfId="4598" xr:uid="{00000000-0005-0000-0000-0000050D0000}"/>
    <cellStyle name="Normal 2 4 2 3 8 3" xfId="4599" xr:uid="{00000000-0005-0000-0000-0000060D0000}"/>
    <cellStyle name="Normal 2 4 2 3 9" xfId="2275" xr:uid="{00000000-0005-0000-0000-0000070D0000}"/>
    <cellStyle name="Normal 2 4 2 4" xfId="93" xr:uid="{00000000-0005-0000-0000-0000080D0000}"/>
    <cellStyle name="Normal 2 4 2 4 2" xfId="165" xr:uid="{00000000-0005-0000-0000-0000090D0000}"/>
    <cellStyle name="Normal 2 4 2 4 2 2" xfId="640" xr:uid="{00000000-0005-0000-0000-00000A0D0000}"/>
    <cellStyle name="Normal 2 4 2 4 2 2 2" xfId="1110" xr:uid="{00000000-0005-0000-0000-00000B0D0000}"/>
    <cellStyle name="Normal 2 4 2 4 2 2 2 2" xfId="2310" xr:uid="{00000000-0005-0000-0000-00000C0D0000}"/>
    <cellStyle name="Normal 2 4 2 4 2 2 2 3" xfId="4600" xr:uid="{00000000-0005-0000-0000-00000D0D0000}"/>
    <cellStyle name="Normal 2 4 2 4 2 2 3" xfId="2311" xr:uid="{00000000-0005-0000-0000-00000E0D0000}"/>
    <cellStyle name="Normal 2 4 2 4 2 2 3 2" xfId="4601" xr:uid="{00000000-0005-0000-0000-00000F0D0000}"/>
    <cellStyle name="Normal 2 4 2 4 2 2 3 3" xfId="4602" xr:uid="{00000000-0005-0000-0000-0000100D0000}"/>
    <cellStyle name="Normal 2 4 2 4 2 2 4" xfId="2309" xr:uid="{00000000-0005-0000-0000-0000110D0000}"/>
    <cellStyle name="Normal 2 4 2 4 2 2 5" xfId="4603" xr:uid="{00000000-0005-0000-0000-0000120D0000}"/>
    <cellStyle name="Normal 2 4 2 4 2 3" xfId="404" xr:uid="{00000000-0005-0000-0000-0000130D0000}"/>
    <cellStyle name="Normal 2 4 2 4 2 3 2" xfId="2313" xr:uid="{00000000-0005-0000-0000-0000140D0000}"/>
    <cellStyle name="Normal 2 4 2 4 2 3 2 2" xfId="4604" xr:uid="{00000000-0005-0000-0000-0000150D0000}"/>
    <cellStyle name="Normal 2 4 2 4 2 3 2 3" xfId="4605" xr:uid="{00000000-0005-0000-0000-0000160D0000}"/>
    <cellStyle name="Normal 2 4 2 4 2 3 3" xfId="2312" xr:uid="{00000000-0005-0000-0000-0000170D0000}"/>
    <cellStyle name="Normal 2 4 2 4 2 3 4" xfId="4606" xr:uid="{00000000-0005-0000-0000-0000180D0000}"/>
    <cellStyle name="Normal 2 4 2 4 2 4" xfId="875" xr:uid="{00000000-0005-0000-0000-0000190D0000}"/>
    <cellStyle name="Normal 2 4 2 4 2 4 2" xfId="2314" xr:uid="{00000000-0005-0000-0000-00001A0D0000}"/>
    <cellStyle name="Normal 2 4 2 4 2 4 3" xfId="4607" xr:uid="{00000000-0005-0000-0000-00001B0D0000}"/>
    <cellStyle name="Normal 2 4 2 4 2 5" xfId="2315" xr:uid="{00000000-0005-0000-0000-00001C0D0000}"/>
    <cellStyle name="Normal 2 4 2 4 2 5 2" xfId="4608" xr:uid="{00000000-0005-0000-0000-00001D0D0000}"/>
    <cellStyle name="Normal 2 4 2 4 2 5 3" xfId="4609" xr:uid="{00000000-0005-0000-0000-00001E0D0000}"/>
    <cellStyle name="Normal 2 4 2 4 2 6" xfId="2308" xr:uid="{00000000-0005-0000-0000-00001F0D0000}"/>
    <cellStyle name="Normal 2 4 2 4 2 7" xfId="4610" xr:uid="{00000000-0005-0000-0000-0000200D0000}"/>
    <cellStyle name="Normal 2 4 2 4 3" xfId="571" xr:uid="{00000000-0005-0000-0000-0000210D0000}"/>
    <cellStyle name="Normal 2 4 2 4 3 2" xfId="1041" xr:uid="{00000000-0005-0000-0000-0000220D0000}"/>
    <cellStyle name="Normal 2 4 2 4 3 2 2" xfId="2317" xr:uid="{00000000-0005-0000-0000-0000230D0000}"/>
    <cellStyle name="Normal 2 4 2 4 3 2 3" xfId="4611" xr:uid="{00000000-0005-0000-0000-0000240D0000}"/>
    <cellStyle name="Normal 2 4 2 4 3 3" xfId="2318" xr:uid="{00000000-0005-0000-0000-0000250D0000}"/>
    <cellStyle name="Normal 2 4 2 4 3 3 2" xfId="4612" xr:uid="{00000000-0005-0000-0000-0000260D0000}"/>
    <cellStyle name="Normal 2 4 2 4 3 3 3" xfId="4613" xr:uid="{00000000-0005-0000-0000-0000270D0000}"/>
    <cellStyle name="Normal 2 4 2 4 3 4" xfId="2316" xr:uid="{00000000-0005-0000-0000-0000280D0000}"/>
    <cellStyle name="Normal 2 4 2 4 3 5" xfId="4614" xr:uid="{00000000-0005-0000-0000-0000290D0000}"/>
    <cellStyle name="Normal 2 4 2 4 4" xfId="335" xr:uid="{00000000-0005-0000-0000-00002A0D0000}"/>
    <cellStyle name="Normal 2 4 2 4 4 2" xfId="2320" xr:uid="{00000000-0005-0000-0000-00002B0D0000}"/>
    <cellStyle name="Normal 2 4 2 4 4 2 2" xfId="4615" xr:uid="{00000000-0005-0000-0000-00002C0D0000}"/>
    <cellStyle name="Normal 2 4 2 4 4 2 3" xfId="4616" xr:uid="{00000000-0005-0000-0000-00002D0D0000}"/>
    <cellStyle name="Normal 2 4 2 4 4 3" xfId="2319" xr:uid="{00000000-0005-0000-0000-00002E0D0000}"/>
    <cellStyle name="Normal 2 4 2 4 4 4" xfId="4617" xr:uid="{00000000-0005-0000-0000-00002F0D0000}"/>
    <cellStyle name="Normal 2 4 2 4 5" xfId="806" xr:uid="{00000000-0005-0000-0000-0000300D0000}"/>
    <cellStyle name="Normal 2 4 2 4 5 2" xfId="2321" xr:uid="{00000000-0005-0000-0000-0000310D0000}"/>
    <cellStyle name="Normal 2 4 2 4 5 3" xfId="4618" xr:uid="{00000000-0005-0000-0000-0000320D0000}"/>
    <cellStyle name="Normal 2 4 2 4 6" xfId="2322" xr:uid="{00000000-0005-0000-0000-0000330D0000}"/>
    <cellStyle name="Normal 2 4 2 4 6 2" xfId="4619" xr:uid="{00000000-0005-0000-0000-0000340D0000}"/>
    <cellStyle name="Normal 2 4 2 4 6 3" xfId="4620" xr:uid="{00000000-0005-0000-0000-0000350D0000}"/>
    <cellStyle name="Normal 2 4 2 4 7" xfId="2307" xr:uid="{00000000-0005-0000-0000-0000360D0000}"/>
    <cellStyle name="Normal 2 4 2 4 8" xfId="4621" xr:uid="{00000000-0005-0000-0000-0000370D0000}"/>
    <cellStyle name="Normal 2 4 2 5" xfId="223" xr:uid="{00000000-0005-0000-0000-0000380D0000}"/>
    <cellStyle name="Normal 2 4 2 5 2" xfId="698" xr:uid="{00000000-0005-0000-0000-0000390D0000}"/>
    <cellStyle name="Normal 2 4 2 5 2 2" xfId="1168" xr:uid="{00000000-0005-0000-0000-00003A0D0000}"/>
    <cellStyle name="Normal 2 4 2 5 2 2 2" xfId="2325" xr:uid="{00000000-0005-0000-0000-00003B0D0000}"/>
    <cellStyle name="Normal 2 4 2 5 2 2 3" xfId="4622" xr:uid="{00000000-0005-0000-0000-00003C0D0000}"/>
    <cellStyle name="Normal 2 4 2 5 2 3" xfId="2326" xr:uid="{00000000-0005-0000-0000-00003D0D0000}"/>
    <cellStyle name="Normal 2 4 2 5 2 3 2" xfId="4623" xr:uid="{00000000-0005-0000-0000-00003E0D0000}"/>
    <cellStyle name="Normal 2 4 2 5 2 3 3" xfId="4624" xr:uid="{00000000-0005-0000-0000-00003F0D0000}"/>
    <cellStyle name="Normal 2 4 2 5 2 4" xfId="2324" xr:uid="{00000000-0005-0000-0000-0000400D0000}"/>
    <cellStyle name="Normal 2 4 2 5 2 5" xfId="4625" xr:uid="{00000000-0005-0000-0000-0000410D0000}"/>
    <cellStyle name="Normal 2 4 2 5 3" xfId="462" xr:uid="{00000000-0005-0000-0000-0000420D0000}"/>
    <cellStyle name="Normal 2 4 2 5 3 2" xfId="2328" xr:uid="{00000000-0005-0000-0000-0000430D0000}"/>
    <cellStyle name="Normal 2 4 2 5 3 2 2" xfId="4626" xr:uid="{00000000-0005-0000-0000-0000440D0000}"/>
    <cellStyle name="Normal 2 4 2 5 3 2 3" xfId="4627" xr:uid="{00000000-0005-0000-0000-0000450D0000}"/>
    <cellStyle name="Normal 2 4 2 5 3 3" xfId="2327" xr:uid="{00000000-0005-0000-0000-0000460D0000}"/>
    <cellStyle name="Normal 2 4 2 5 3 4" xfId="4628" xr:uid="{00000000-0005-0000-0000-0000470D0000}"/>
    <cellStyle name="Normal 2 4 2 5 4" xfId="933" xr:uid="{00000000-0005-0000-0000-0000480D0000}"/>
    <cellStyle name="Normal 2 4 2 5 4 2" xfId="2329" xr:uid="{00000000-0005-0000-0000-0000490D0000}"/>
    <cellStyle name="Normal 2 4 2 5 4 3" xfId="4629" xr:uid="{00000000-0005-0000-0000-00004A0D0000}"/>
    <cellStyle name="Normal 2 4 2 5 5" xfId="2330" xr:uid="{00000000-0005-0000-0000-00004B0D0000}"/>
    <cellStyle name="Normal 2 4 2 5 5 2" xfId="4630" xr:uid="{00000000-0005-0000-0000-00004C0D0000}"/>
    <cellStyle name="Normal 2 4 2 5 5 3" xfId="4631" xr:uid="{00000000-0005-0000-0000-00004D0D0000}"/>
    <cellStyle name="Normal 2 4 2 5 6" xfId="2323" xr:uid="{00000000-0005-0000-0000-00004E0D0000}"/>
    <cellStyle name="Normal 2 4 2 5 7" xfId="4632" xr:uid="{00000000-0005-0000-0000-00004F0D0000}"/>
    <cellStyle name="Normal 2 4 2 6" xfId="109" xr:uid="{00000000-0005-0000-0000-0000500D0000}"/>
    <cellStyle name="Normal 2 4 2 6 2" xfId="584" xr:uid="{00000000-0005-0000-0000-0000510D0000}"/>
    <cellStyle name="Normal 2 4 2 6 2 2" xfId="1054" xr:uid="{00000000-0005-0000-0000-0000520D0000}"/>
    <cellStyle name="Normal 2 4 2 6 2 2 2" xfId="2333" xr:uid="{00000000-0005-0000-0000-0000530D0000}"/>
    <cellStyle name="Normal 2 4 2 6 2 2 3" xfId="4633" xr:uid="{00000000-0005-0000-0000-0000540D0000}"/>
    <cellStyle name="Normal 2 4 2 6 2 3" xfId="2334" xr:uid="{00000000-0005-0000-0000-0000550D0000}"/>
    <cellStyle name="Normal 2 4 2 6 2 3 2" xfId="4634" xr:uid="{00000000-0005-0000-0000-0000560D0000}"/>
    <cellStyle name="Normal 2 4 2 6 2 3 3" xfId="4635" xr:uid="{00000000-0005-0000-0000-0000570D0000}"/>
    <cellStyle name="Normal 2 4 2 6 2 4" xfId="2332" xr:uid="{00000000-0005-0000-0000-0000580D0000}"/>
    <cellStyle name="Normal 2 4 2 6 2 5" xfId="4636" xr:uid="{00000000-0005-0000-0000-0000590D0000}"/>
    <cellStyle name="Normal 2 4 2 6 3" xfId="348" xr:uid="{00000000-0005-0000-0000-00005A0D0000}"/>
    <cellStyle name="Normal 2 4 2 6 3 2" xfId="2336" xr:uid="{00000000-0005-0000-0000-00005B0D0000}"/>
    <cellStyle name="Normal 2 4 2 6 3 2 2" xfId="4637" xr:uid="{00000000-0005-0000-0000-00005C0D0000}"/>
    <cellStyle name="Normal 2 4 2 6 3 2 3" xfId="4638" xr:uid="{00000000-0005-0000-0000-00005D0D0000}"/>
    <cellStyle name="Normal 2 4 2 6 3 3" xfId="2335" xr:uid="{00000000-0005-0000-0000-00005E0D0000}"/>
    <cellStyle name="Normal 2 4 2 6 3 4" xfId="4639" xr:uid="{00000000-0005-0000-0000-00005F0D0000}"/>
    <cellStyle name="Normal 2 4 2 6 4" xfId="819" xr:uid="{00000000-0005-0000-0000-0000600D0000}"/>
    <cellStyle name="Normal 2 4 2 6 4 2" xfId="2337" xr:uid="{00000000-0005-0000-0000-0000610D0000}"/>
    <cellStyle name="Normal 2 4 2 6 4 3" xfId="4640" xr:uid="{00000000-0005-0000-0000-0000620D0000}"/>
    <cellStyle name="Normal 2 4 2 6 5" xfId="2338" xr:uid="{00000000-0005-0000-0000-0000630D0000}"/>
    <cellStyle name="Normal 2 4 2 6 5 2" xfId="4641" xr:uid="{00000000-0005-0000-0000-0000640D0000}"/>
    <cellStyle name="Normal 2 4 2 6 5 3" xfId="4642" xr:uid="{00000000-0005-0000-0000-0000650D0000}"/>
    <cellStyle name="Normal 2 4 2 6 6" xfId="2331" xr:uid="{00000000-0005-0000-0000-0000660D0000}"/>
    <cellStyle name="Normal 2 4 2 6 7" xfId="4643" xr:uid="{00000000-0005-0000-0000-0000670D0000}"/>
    <cellStyle name="Normal 2 4 2 7" xfId="515" xr:uid="{00000000-0005-0000-0000-0000680D0000}"/>
    <cellStyle name="Normal 2 4 2 7 2" xfId="985" xr:uid="{00000000-0005-0000-0000-0000690D0000}"/>
    <cellStyle name="Normal 2 4 2 7 2 2" xfId="2340" xr:uid="{00000000-0005-0000-0000-00006A0D0000}"/>
    <cellStyle name="Normal 2 4 2 7 2 3" xfId="4644" xr:uid="{00000000-0005-0000-0000-00006B0D0000}"/>
    <cellStyle name="Normal 2 4 2 7 3" xfId="2341" xr:uid="{00000000-0005-0000-0000-00006C0D0000}"/>
    <cellStyle name="Normal 2 4 2 7 3 2" xfId="4645" xr:uid="{00000000-0005-0000-0000-00006D0D0000}"/>
    <cellStyle name="Normal 2 4 2 7 3 3" xfId="4646" xr:uid="{00000000-0005-0000-0000-00006E0D0000}"/>
    <cellStyle name="Normal 2 4 2 7 4" xfId="2339" xr:uid="{00000000-0005-0000-0000-00006F0D0000}"/>
    <cellStyle name="Normal 2 4 2 7 5" xfId="4647" xr:uid="{00000000-0005-0000-0000-0000700D0000}"/>
    <cellStyle name="Normal 2 4 2 8" xfId="279" xr:uid="{00000000-0005-0000-0000-0000710D0000}"/>
    <cellStyle name="Normal 2 4 2 8 2" xfId="2343" xr:uid="{00000000-0005-0000-0000-0000720D0000}"/>
    <cellStyle name="Normal 2 4 2 8 2 2" xfId="4648" xr:uid="{00000000-0005-0000-0000-0000730D0000}"/>
    <cellStyle name="Normal 2 4 2 8 2 3" xfId="4649" xr:uid="{00000000-0005-0000-0000-0000740D0000}"/>
    <cellStyle name="Normal 2 4 2 8 3" xfId="2342" xr:uid="{00000000-0005-0000-0000-0000750D0000}"/>
    <cellStyle name="Normal 2 4 2 8 4" xfId="4650" xr:uid="{00000000-0005-0000-0000-0000760D0000}"/>
    <cellStyle name="Normal 2 4 2 9" xfId="750" xr:uid="{00000000-0005-0000-0000-0000770D0000}"/>
    <cellStyle name="Normal 2 4 2 9 2" xfId="2344" xr:uid="{00000000-0005-0000-0000-0000780D0000}"/>
    <cellStyle name="Normal 2 4 2 9 3" xfId="4651" xr:uid="{00000000-0005-0000-0000-0000790D0000}"/>
    <cellStyle name="Normal 2 4 3" xfId="42" xr:uid="{00000000-0005-0000-0000-00007A0D0000}"/>
    <cellStyle name="Normal 2 4 3 10" xfId="2345" xr:uid="{00000000-0005-0000-0000-00007B0D0000}"/>
    <cellStyle name="Normal 2 4 3 11" xfId="4652" xr:uid="{00000000-0005-0000-0000-00007C0D0000}"/>
    <cellStyle name="Normal 2 4 3 2" xfId="72" xr:uid="{00000000-0005-0000-0000-00007D0D0000}"/>
    <cellStyle name="Normal 2 4 3 2 10" xfId="4653" xr:uid="{00000000-0005-0000-0000-00007E0D0000}"/>
    <cellStyle name="Normal 2 4 3 2 2" xfId="224" xr:uid="{00000000-0005-0000-0000-00007F0D0000}"/>
    <cellStyle name="Normal 2 4 3 2 2 2" xfId="699" xr:uid="{00000000-0005-0000-0000-0000800D0000}"/>
    <cellStyle name="Normal 2 4 3 2 2 2 2" xfId="1169" xr:uid="{00000000-0005-0000-0000-0000810D0000}"/>
    <cellStyle name="Normal 2 4 3 2 2 2 2 2" xfId="2349" xr:uid="{00000000-0005-0000-0000-0000820D0000}"/>
    <cellStyle name="Normal 2 4 3 2 2 2 2 3" xfId="4654" xr:uid="{00000000-0005-0000-0000-0000830D0000}"/>
    <cellStyle name="Normal 2 4 3 2 2 2 3" xfId="2350" xr:uid="{00000000-0005-0000-0000-0000840D0000}"/>
    <cellStyle name="Normal 2 4 3 2 2 2 3 2" xfId="4655" xr:uid="{00000000-0005-0000-0000-0000850D0000}"/>
    <cellStyle name="Normal 2 4 3 2 2 2 3 3" xfId="4656" xr:uid="{00000000-0005-0000-0000-0000860D0000}"/>
    <cellStyle name="Normal 2 4 3 2 2 2 4" xfId="2348" xr:uid="{00000000-0005-0000-0000-0000870D0000}"/>
    <cellStyle name="Normal 2 4 3 2 2 2 5" xfId="4657" xr:uid="{00000000-0005-0000-0000-0000880D0000}"/>
    <cellStyle name="Normal 2 4 3 2 2 3" xfId="463" xr:uid="{00000000-0005-0000-0000-0000890D0000}"/>
    <cellStyle name="Normal 2 4 3 2 2 3 2" xfId="2352" xr:uid="{00000000-0005-0000-0000-00008A0D0000}"/>
    <cellStyle name="Normal 2 4 3 2 2 3 2 2" xfId="4658" xr:uid="{00000000-0005-0000-0000-00008B0D0000}"/>
    <cellStyle name="Normal 2 4 3 2 2 3 2 3" xfId="4659" xr:uid="{00000000-0005-0000-0000-00008C0D0000}"/>
    <cellStyle name="Normal 2 4 3 2 2 3 3" xfId="2351" xr:uid="{00000000-0005-0000-0000-00008D0D0000}"/>
    <cellStyle name="Normal 2 4 3 2 2 3 4" xfId="4660" xr:uid="{00000000-0005-0000-0000-00008E0D0000}"/>
    <cellStyle name="Normal 2 4 3 2 2 4" xfId="934" xr:uid="{00000000-0005-0000-0000-00008F0D0000}"/>
    <cellStyle name="Normal 2 4 3 2 2 4 2" xfId="2353" xr:uid="{00000000-0005-0000-0000-0000900D0000}"/>
    <cellStyle name="Normal 2 4 3 2 2 4 3" xfId="4661" xr:uid="{00000000-0005-0000-0000-0000910D0000}"/>
    <cellStyle name="Normal 2 4 3 2 2 5" xfId="2354" xr:uid="{00000000-0005-0000-0000-0000920D0000}"/>
    <cellStyle name="Normal 2 4 3 2 2 5 2" xfId="4662" xr:uid="{00000000-0005-0000-0000-0000930D0000}"/>
    <cellStyle name="Normal 2 4 3 2 2 5 3" xfId="4663" xr:uid="{00000000-0005-0000-0000-0000940D0000}"/>
    <cellStyle name="Normal 2 4 3 2 2 6" xfId="2347" xr:uid="{00000000-0005-0000-0000-0000950D0000}"/>
    <cellStyle name="Normal 2 4 3 2 2 7" xfId="4664" xr:uid="{00000000-0005-0000-0000-0000960D0000}"/>
    <cellStyle name="Normal 2 4 3 2 3" xfId="225" xr:uid="{00000000-0005-0000-0000-0000970D0000}"/>
    <cellStyle name="Normal 2 4 3 2 3 2" xfId="700" xr:uid="{00000000-0005-0000-0000-0000980D0000}"/>
    <cellStyle name="Normal 2 4 3 2 3 2 2" xfId="1170" xr:uid="{00000000-0005-0000-0000-0000990D0000}"/>
    <cellStyle name="Normal 2 4 3 2 3 2 2 2" xfId="2357" xr:uid="{00000000-0005-0000-0000-00009A0D0000}"/>
    <cellStyle name="Normal 2 4 3 2 3 2 2 3" xfId="4665" xr:uid="{00000000-0005-0000-0000-00009B0D0000}"/>
    <cellStyle name="Normal 2 4 3 2 3 2 3" xfId="2358" xr:uid="{00000000-0005-0000-0000-00009C0D0000}"/>
    <cellStyle name="Normal 2 4 3 2 3 2 3 2" xfId="4666" xr:uid="{00000000-0005-0000-0000-00009D0D0000}"/>
    <cellStyle name="Normal 2 4 3 2 3 2 3 3" xfId="4667" xr:uid="{00000000-0005-0000-0000-00009E0D0000}"/>
    <cellStyle name="Normal 2 4 3 2 3 2 4" xfId="2356" xr:uid="{00000000-0005-0000-0000-00009F0D0000}"/>
    <cellStyle name="Normal 2 4 3 2 3 2 5" xfId="4668" xr:uid="{00000000-0005-0000-0000-0000A00D0000}"/>
    <cellStyle name="Normal 2 4 3 2 3 3" xfId="464" xr:uid="{00000000-0005-0000-0000-0000A10D0000}"/>
    <cellStyle name="Normal 2 4 3 2 3 3 2" xfId="2360" xr:uid="{00000000-0005-0000-0000-0000A20D0000}"/>
    <cellStyle name="Normal 2 4 3 2 3 3 2 2" xfId="4669" xr:uid="{00000000-0005-0000-0000-0000A30D0000}"/>
    <cellStyle name="Normal 2 4 3 2 3 3 2 3" xfId="4670" xr:uid="{00000000-0005-0000-0000-0000A40D0000}"/>
    <cellStyle name="Normal 2 4 3 2 3 3 3" xfId="2359" xr:uid="{00000000-0005-0000-0000-0000A50D0000}"/>
    <cellStyle name="Normal 2 4 3 2 3 3 4" xfId="4671" xr:uid="{00000000-0005-0000-0000-0000A60D0000}"/>
    <cellStyle name="Normal 2 4 3 2 3 4" xfId="935" xr:uid="{00000000-0005-0000-0000-0000A70D0000}"/>
    <cellStyle name="Normal 2 4 3 2 3 4 2" xfId="2361" xr:uid="{00000000-0005-0000-0000-0000A80D0000}"/>
    <cellStyle name="Normal 2 4 3 2 3 4 3" xfId="4672" xr:uid="{00000000-0005-0000-0000-0000A90D0000}"/>
    <cellStyle name="Normal 2 4 3 2 3 5" xfId="2362" xr:uid="{00000000-0005-0000-0000-0000AA0D0000}"/>
    <cellStyle name="Normal 2 4 3 2 3 5 2" xfId="4673" xr:uid="{00000000-0005-0000-0000-0000AB0D0000}"/>
    <cellStyle name="Normal 2 4 3 2 3 5 3" xfId="4674" xr:uid="{00000000-0005-0000-0000-0000AC0D0000}"/>
    <cellStyle name="Normal 2 4 3 2 3 6" xfId="2355" xr:uid="{00000000-0005-0000-0000-0000AD0D0000}"/>
    <cellStyle name="Normal 2 4 3 2 3 7" xfId="4675" xr:uid="{00000000-0005-0000-0000-0000AE0D0000}"/>
    <cellStyle name="Normal 2 4 3 2 4" xfId="147" xr:uid="{00000000-0005-0000-0000-0000AF0D0000}"/>
    <cellStyle name="Normal 2 4 3 2 4 2" xfId="622" xr:uid="{00000000-0005-0000-0000-0000B00D0000}"/>
    <cellStyle name="Normal 2 4 3 2 4 2 2" xfId="1092" xr:uid="{00000000-0005-0000-0000-0000B10D0000}"/>
    <cellStyle name="Normal 2 4 3 2 4 2 2 2" xfId="2365" xr:uid="{00000000-0005-0000-0000-0000B20D0000}"/>
    <cellStyle name="Normal 2 4 3 2 4 2 2 3" xfId="4676" xr:uid="{00000000-0005-0000-0000-0000B30D0000}"/>
    <cellStyle name="Normal 2 4 3 2 4 2 3" xfId="2366" xr:uid="{00000000-0005-0000-0000-0000B40D0000}"/>
    <cellStyle name="Normal 2 4 3 2 4 2 3 2" xfId="4677" xr:uid="{00000000-0005-0000-0000-0000B50D0000}"/>
    <cellStyle name="Normal 2 4 3 2 4 2 3 3" xfId="4678" xr:uid="{00000000-0005-0000-0000-0000B60D0000}"/>
    <cellStyle name="Normal 2 4 3 2 4 2 4" xfId="2364" xr:uid="{00000000-0005-0000-0000-0000B70D0000}"/>
    <cellStyle name="Normal 2 4 3 2 4 2 5" xfId="4679" xr:uid="{00000000-0005-0000-0000-0000B80D0000}"/>
    <cellStyle name="Normal 2 4 3 2 4 3" xfId="386" xr:uid="{00000000-0005-0000-0000-0000B90D0000}"/>
    <cellStyle name="Normal 2 4 3 2 4 3 2" xfId="2368" xr:uid="{00000000-0005-0000-0000-0000BA0D0000}"/>
    <cellStyle name="Normal 2 4 3 2 4 3 2 2" xfId="4680" xr:uid="{00000000-0005-0000-0000-0000BB0D0000}"/>
    <cellStyle name="Normal 2 4 3 2 4 3 2 3" xfId="4681" xr:uid="{00000000-0005-0000-0000-0000BC0D0000}"/>
    <cellStyle name="Normal 2 4 3 2 4 3 3" xfId="2367" xr:uid="{00000000-0005-0000-0000-0000BD0D0000}"/>
    <cellStyle name="Normal 2 4 3 2 4 3 4" xfId="4682" xr:uid="{00000000-0005-0000-0000-0000BE0D0000}"/>
    <cellStyle name="Normal 2 4 3 2 4 4" xfId="857" xr:uid="{00000000-0005-0000-0000-0000BF0D0000}"/>
    <cellStyle name="Normal 2 4 3 2 4 4 2" xfId="2369" xr:uid="{00000000-0005-0000-0000-0000C00D0000}"/>
    <cellStyle name="Normal 2 4 3 2 4 4 3" xfId="4683" xr:uid="{00000000-0005-0000-0000-0000C10D0000}"/>
    <cellStyle name="Normal 2 4 3 2 4 5" xfId="2370" xr:uid="{00000000-0005-0000-0000-0000C20D0000}"/>
    <cellStyle name="Normal 2 4 3 2 4 5 2" xfId="4684" xr:uid="{00000000-0005-0000-0000-0000C30D0000}"/>
    <cellStyle name="Normal 2 4 3 2 4 5 3" xfId="4685" xr:uid="{00000000-0005-0000-0000-0000C40D0000}"/>
    <cellStyle name="Normal 2 4 3 2 4 6" xfId="2363" xr:uid="{00000000-0005-0000-0000-0000C50D0000}"/>
    <cellStyle name="Normal 2 4 3 2 4 7" xfId="4686" xr:uid="{00000000-0005-0000-0000-0000C60D0000}"/>
    <cellStyle name="Normal 2 4 3 2 5" xfId="553" xr:uid="{00000000-0005-0000-0000-0000C70D0000}"/>
    <cellStyle name="Normal 2 4 3 2 5 2" xfId="1023" xr:uid="{00000000-0005-0000-0000-0000C80D0000}"/>
    <cellStyle name="Normal 2 4 3 2 5 2 2" xfId="2372" xr:uid="{00000000-0005-0000-0000-0000C90D0000}"/>
    <cellStyle name="Normal 2 4 3 2 5 2 3" xfId="4687" xr:uid="{00000000-0005-0000-0000-0000CA0D0000}"/>
    <cellStyle name="Normal 2 4 3 2 5 3" xfId="2373" xr:uid="{00000000-0005-0000-0000-0000CB0D0000}"/>
    <cellStyle name="Normal 2 4 3 2 5 3 2" xfId="4688" xr:uid="{00000000-0005-0000-0000-0000CC0D0000}"/>
    <cellStyle name="Normal 2 4 3 2 5 3 3" xfId="4689" xr:uid="{00000000-0005-0000-0000-0000CD0D0000}"/>
    <cellStyle name="Normal 2 4 3 2 5 4" xfId="2371" xr:uid="{00000000-0005-0000-0000-0000CE0D0000}"/>
    <cellStyle name="Normal 2 4 3 2 5 5" xfId="4690" xr:uid="{00000000-0005-0000-0000-0000CF0D0000}"/>
    <cellStyle name="Normal 2 4 3 2 6" xfId="317" xr:uid="{00000000-0005-0000-0000-0000D00D0000}"/>
    <cellStyle name="Normal 2 4 3 2 6 2" xfId="2375" xr:uid="{00000000-0005-0000-0000-0000D10D0000}"/>
    <cellStyle name="Normal 2 4 3 2 6 2 2" xfId="4691" xr:uid="{00000000-0005-0000-0000-0000D20D0000}"/>
    <cellStyle name="Normal 2 4 3 2 6 2 3" xfId="4692" xr:uid="{00000000-0005-0000-0000-0000D30D0000}"/>
    <cellStyle name="Normal 2 4 3 2 6 3" xfId="2374" xr:uid="{00000000-0005-0000-0000-0000D40D0000}"/>
    <cellStyle name="Normal 2 4 3 2 6 4" xfId="4693" xr:uid="{00000000-0005-0000-0000-0000D50D0000}"/>
    <cellStyle name="Normal 2 4 3 2 7" xfId="788" xr:uid="{00000000-0005-0000-0000-0000D60D0000}"/>
    <cellStyle name="Normal 2 4 3 2 7 2" xfId="2376" xr:uid="{00000000-0005-0000-0000-0000D70D0000}"/>
    <cellStyle name="Normal 2 4 3 2 7 3" xfId="4694" xr:uid="{00000000-0005-0000-0000-0000D80D0000}"/>
    <cellStyle name="Normal 2 4 3 2 8" xfId="2377" xr:uid="{00000000-0005-0000-0000-0000D90D0000}"/>
    <cellStyle name="Normal 2 4 3 2 8 2" xfId="4695" xr:uid="{00000000-0005-0000-0000-0000DA0D0000}"/>
    <cellStyle name="Normal 2 4 3 2 8 3" xfId="4696" xr:uid="{00000000-0005-0000-0000-0000DB0D0000}"/>
    <cellStyle name="Normal 2 4 3 2 9" xfId="2346" xr:uid="{00000000-0005-0000-0000-0000DC0D0000}"/>
    <cellStyle name="Normal 2 4 3 3" xfId="226" xr:uid="{00000000-0005-0000-0000-0000DD0D0000}"/>
    <cellStyle name="Normal 2 4 3 3 2" xfId="701" xr:uid="{00000000-0005-0000-0000-0000DE0D0000}"/>
    <cellStyle name="Normal 2 4 3 3 2 2" xfId="1171" xr:uid="{00000000-0005-0000-0000-0000DF0D0000}"/>
    <cellStyle name="Normal 2 4 3 3 2 2 2" xfId="2380" xr:uid="{00000000-0005-0000-0000-0000E00D0000}"/>
    <cellStyle name="Normal 2 4 3 3 2 2 3" xfId="4697" xr:uid="{00000000-0005-0000-0000-0000E10D0000}"/>
    <cellStyle name="Normal 2 4 3 3 2 3" xfId="2381" xr:uid="{00000000-0005-0000-0000-0000E20D0000}"/>
    <cellStyle name="Normal 2 4 3 3 2 3 2" xfId="4698" xr:uid="{00000000-0005-0000-0000-0000E30D0000}"/>
    <cellStyle name="Normal 2 4 3 3 2 3 3" xfId="4699" xr:uid="{00000000-0005-0000-0000-0000E40D0000}"/>
    <cellStyle name="Normal 2 4 3 3 2 4" xfId="2379" xr:uid="{00000000-0005-0000-0000-0000E50D0000}"/>
    <cellStyle name="Normal 2 4 3 3 2 5" xfId="4700" xr:uid="{00000000-0005-0000-0000-0000E60D0000}"/>
    <cellStyle name="Normal 2 4 3 3 3" xfId="465" xr:uid="{00000000-0005-0000-0000-0000E70D0000}"/>
    <cellStyle name="Normal 2 4 3 3 3 2" xfId="2383" xr:uid="{00000000-0005-0000-0000-0000E80D0000}"/>
    <cellStyle name="Normal 2 4 3 3 3 2 2" xfId="4701" xr:uid="{00000000-0005-0000-0000-0000E90D0000}"/>
    <cellStyle name="Normal 2 4 3 3 3 2 3" xfId="4702" xr:uid="{00000000-0005-0000-0000-0000EA0D0000}"/>
    <cellStyle name="Normal 2 4 3 3 3 3" xfId="2382" xr:uid="{00000000-0005-0000-0000-0000EB0D0000}"/>
    <cellStyle name="Normal 2 4 3 3 3 4" xfId="4703" xr:uid="{00000000-0005-0000-0000-0000EC0D0000}"/>
    <cellStyle name="Normal 2 4 3 3 4" xfId="936" xr:uid="{00000000-0005-0000-0000-0000ED0D0000}"/>
    <cellStyle name="Normal 2 4 3 3 4 2" xfId="2384" xr:uid="{00000000-0005-0000-0000-0000EE0D0000}"/>
    <cellStyle name="Normal 2 4 3 3 4 3" xfId="4704" xr:uid="{00000000-0005-0000-0000-0000EF0D0000}"/>
    <cellStyle name="Normal 2 4 3 3 5" xfId="2385" xr:uid="{00000000-0005-0000-0000-0000F00D0000}"/>
    <cellStyle name="Normal 2 4 3 3 5 2" xfId="4705" xr:uid="{00000000-0005-0000-0000-0000F10D0000}"/>
    <cellStyle name="Normal 2 4 3 3 5 3" xfId="4706" xr:uid="{00000000-0005-0000-0000-0000F20D0000}"/>
    <cellStyle name="Normal 2 4 3 3 6" xfId="2378" xr:uid="{00000000-0005-0000-0000-0000F30D0000}"/>
    <cellStyle name="Normal 2 4 3 3 7" xfId="4707" xr:uid="{00000000-0005-0000-0000-0000F40D0000}"/>
    <cellStyle name="Normal 2 4 3 4" xfId="227" xr:uid="{00000000-0005-0000-0000-0000F50D0000}"/>
    <cellStyle name="Normal 2 4 3 4 2" xfId="702" xr:uid="{00000000-0005-0000-0000-0000F60D0000}"/>
    <cellStyle name="Normal 2 4 3 4 2 2" xfId="1172" xr:uid="{00000000-0005-0000-0000-0000F70D0000}"/>
    <cellStyle name="Normal 2 4 3 4 2 2 2" xfId="2388" xr:uid="{00000000-0005-0000-0000-0000F80D0000}"/>
    <cellStyle name="Normal 2 4 3 4 2 2 3" xfId="4708" xr:uid="{00000000-0005-0000-0000-0000F90D0000}"/>
    <cellStyle name="Normal 2 4 3 4 2 3" xfId="2389" xr:uid="{00000000-0005-0000-0000-0000FA0D0000}"/>
    <cellStyle name="Normal 2 4 3 4 2 3 2" xfId="4709" xr:uid="{00000000-0005-0000-0000-0000FB0D0000}"/>
    <cellStyle name="Normal 2 4 3 4 2 3 3" xfId="4710" xr:uid="{00000000-0005-0000-0000-0000FC0D0000}"/>
    <cellStyle name="Normal 2 4 3 4 2 4" xfId="2387" xr:uid="{00000000-0005-0000-0000-0000FD0D0000}"/>
    <cellStyle name="Normal 2 4 3 4 2 5" xfId="4711" xr:uid="{00000000-0005-0000-0000-0000FE0D0000}"/>
    <cellStyle name="Normal 2 4 3 4 3" xfId="466" xr:uid="{00000000-0005-0000-0000-0000FF0D0000}"/>
    <cellStyle name="Normal 2 4 3 4 3 2" xfId="2391" xr:uid="{00000000-0005-0000-0000-0000000E0000}"/>
    <cellStyle name="Normal 2 4 3 4 3 2 2" xfId="4712" xr:uid="{00000000-0005-0000-0000-0000010E0000}"/>
    <cellStyle name="Normal 2 4 3 4 3 2 3" xfId="4713" xr:uid="{00000000-0005-0000-0000-0000020E0000}"/>
    <cellStyle name="Normal 2 4 3 4 3 3" xfId="2390" xr:uid="{00000000-0005-0000-0000-0000030E0000}"/>
    <cellStyle name="Normal 2 4 3 4 3 4" xfId="4714" xr:uid="{00000000-0005-0000-0000-0000040E0000}"/>
    <cellStyle name="Normal 2 4 3 4 4" xfId="937" xr:uid="{00000000-0005-0000-0000-0000050E0000}"/>
    <cellStyle name="Normal 2 4 3 4 4 2" xfId="2392" xr:uid="{00000000-0005-0000-0000-0000060E0000}"/>
    <cellStyle name="Normal 2 4 3 4 4 3" xfId="4715" xr:uid="{00000000-0005-0000-0000-0000070E0000}"/>
    <cellStyle name="Normal 2 4 3 4 5" xfId="2393" xr:uid="{00000000-0005-0000-0000-0000080E0000}"/>
    <cellStyle name="Normal 2 4 3 4 5 2" xfId="4716" xr:uid="{00000000-0005-0000-0000-0000090E0000}"/>
    <cellStyle name="Normal 2 4 3 4 5 3" xfId="4717" xr:uid="{00000000-0005-0000-0000-00000A0E0000}"/>
    <cellStyle name="Normal 2 4 3 4 6" xfId="2386" xr:uid="{00000000-0005-0000-0000-00000B0E0000}"/>
    <cellStyle name="Normal 2 4 3 4 7" xfId="4718" xr:uid="{00000000-0005-0000-0000-00000C0E0000}"/>
    <cellStyle name="Normal 2 4 3 5" xfId="120" xr:uid="{00000000-0005-0000-0000-00000D0E0000}"/>
    <cellStyle name="Normal 2 4 3 5 2" xfId="595" xr:uid="{00000000-0005-0000-0000-00000E0E0000}"/>
    <cellStyle name="Normal 2 4 3 5 2 2" xfId="1065" xr:uid="{00000000-0005-0000-0000-00000F0E0000}"/>
    <cellStyle name="Normal 2 4 3 5 2 2 2" xfId="2396" xr:uid="{00000000-0005-0000-0000-0000100E0000}"/>
    <cellStyle name="Normal 2 4 3 5 2 2 3" xfId="4719" xr:uid="{00000000-0005-0000-0000-0000110E0000}"/>
    <cellStyle name="Normal 2 4 3 5 2 3" xfId="2397" xr:uid="{00000000-0005-0000-0000-0000120E0000}"/>
    <cellStyle name="Normal 2 4 3 5 2 3 2" xfId="4720" xr:uid="{00000000-0005-0000-0000-0000130E0000}"/>
    <cellStyle name="Normal 2 4 3 5 2 3 3" xfId="4721" xr:uid="{00000000-0005-0000-0000-0000140E0000}"/>
    <cellStyle name="Normal 2 4 3 5 2 4" xfId="2395" xr:uid="{00000000-0005-0000-0000-0000150E0000}"/>
    <cellStyle name="Normal 2 4 3 5 2 5" xfId="4722" xr:uid="{00000000-0005-0000-0000-0000160E0000}"/>
    <cellStyle name="Normal 2 4 3 5 3" xfId="359" xr:uid="{00000000-0005-0000-0000-0000170E0000}"/>
    <cellStyle name="Normal 2 4 3 5 3 2" xfId="2399" xr:uid="{00000000-0005-0000-0000-0000180E0000}"/>
    <cellStyle name="Normal 2 4 3 5 3 2 2" xfId="4723" xr:uid="{00000000-0005-0000-0000-0000190E0000}"/>
    <cellStyle name="Normal 2 4 3 5 3 2 3" xfId="4724" xr:uid="{00000000-0005-0000-0000-00001A0E0000}"/>
    <cellStyle name="Normal 2 4 3 5 3 3" xfId="2398" xr:uid="{00000000-0005-0000-0000-00001B0E0000}"/>
    <cellStyle name="Normal 2 4 3 5 3 4" xfId="4725" xr:uid="{00000000-0005-0000-0000-00001C0E0000}"/>
    <cellStyle name="Normal 2 4 3 5 4" xfId="830" xr:uid="{00000000-0005-0000-0000-00001D0E0000}"/>
    <cellStyle name="Normal 2 4 3 5 4 2" xfId="2400" xr:uid="{00000000-0005-0000-0000-00001E0E0000}"/>
    <cellStyle name="Normal 2 4 3 5 4 3" xfId="4726" xr:uid="{00000000-0005-0000-0000-00001F0E0000}"/>
    <cellStyle name="Normal 2 4 3 5 5" xfId="2401" xr:uid="{00000000-0005-0000-0000-0000200E0000}"/>
    <cellStyle name="Normal 2 4 3 5 5 2" xfId="4727" xr:uid="{00000000-0005-0000-0000-0000210E0000}"/>
    <cellStyle name="Normal 2 4 3 5 5 3" xfId="4728" xr:uid="{00000000-0005-0000-0000-0000220E0000}"/>
    <cellStyle name="Normal 2 4 3 5 6" xfId="2394" xr:uid="{00000000-0005-0000-0000-0000230E0000}"/>
    <cellStyle name="Normal 2 4 3 5 7" xfId="4729" xr:uid="{00000000-0005-0000-0000-0000240E0000}"/>
    <cellStyle name="Normal 2 4 3 6" xfId="526" xr:uid="{00000000-0005-0000-0000-0000250E0000}"/>
    <cellStyle name="Normal 2 4 3 6 2" xfId="996" xr:uid="{00000000-0005-0000-0000-0000260E0000}"/>
    <cellStyle name="Normal 2 4 3 6 2 2" xfId="2403" xr:uid="{00000000-0005-0000-0000-0000270E0000}"/>
    <cellStyle name="Normal 2 4 3 6 2 3" xfId="4730" xr:uid="{00000000-0005-0000-0000-0000280E0000}"/>
    <cellStyle name="Normal 2 4 3 6 3" xfId="2404" xr:uid="{00000000-0005-0000-0000-0000290E0000}"/>
    <cellStyle name="Normal 2 4 3 6 3 2" xfId="4731" xr:uid="{00000000-0005-0000-0000-00002A0E0000}"/>
    <cellStyle name="Normal 2 4 3 6 3 3" xfId="4732" xr:uid="{00000000-0005-0000-0000-00002B0E0000}"/>
    <cellStyle name="Normal 2 4 3 6 4" xfId="2402" xr:uid="{00000000-0005-0000-0000-00002C0E0000}"/>
    <cellStyle name="Normal 2 4 3 6 5" xfId="4733" xr:uid="{00000000-0005-0000-0000-00002D0E0000}"/>
    <cellStyle name="Normal 2 4 3 7" xfId="290" xr:uid="{00000000-0005-0000-0000-00002E0E0000}"/>
    <cellStyle name="Normal 2 4 3 7 2" xfId="2406" xr:uid="{00000000-0005-0000-0000-00002F0E0000}"/>
    <cellStyle name="Normal 2 4 3 7 2 2" xfId="4734" xr:uid="{00000000-0005-0000-0000-0000300E0000}"/>
    <cellStyle name="Normal 2 4 3 7 2 3" xfId="4735" xr:uid="{00000000-0005-0000-0000-0000310E0000}"/>
    <cellStyle name="Normal 2 4 3 7 3" xfId="2405" xr:uid="{00000000-0005-0000-0000-0000320E0000}"/>
    <cellStyle name="Normal 2 4 3 7 4" xfId="4736" xr:uid="{00000000-0005-0000-0000-0000330E0000}"/>
    <cellStyle name="Normal 2 4 3 8" xfId="761" xr:uid="{00000000-0005-0000-0000-0000340E0000}"/>
    <cellStyle name="Normal 2 4 3 8 2" xfId="2407" xr:uid="{00000000-0005-0000-0000-0000350E0000}"/>
    <cellStyle name="Normal 2 4 3 8 3" xfId="4737" xr:uid="{00000000-0005-0000-0000-0000360E0000}"/>
    <cellStyle name="Normal 2 4 3 9" xfId="2408" xr:uid="{00000000-0005-0000-0000-0000370E0000}"/>
    <cellStyle name="Normal 2 4 3 9 2" xfId="4738" xr:uid="{00000000-0005-0000-0000-0000380E0000}"/>
    <cellStyle name="Normal 2 4 3 9 3" xfId="4739" xr:uid="{00000000-0005-0000-0000-0000390E0000}"/>
    <cellStyle name="Normal 2 4 4" xfId="60" xr:uid="{00000000-0005-0000-0000-00003A0E0000}"/>
    <cellStyle name="Normal 2 4 4 10" xfId="4740" xr:uid="{00000000-0005-0000-0000-00003B0E0000}"/>
    <cellStyle name="Normal 2 4 4 2" xfId="228" xr:uid="{00000000-0005-0000-0000-00003C0E0000}"/>
    <cellStyle name="Normal 2 4 4 2 2" xfId="703" xr:uid="{00000000-0005-0000-0000-00003D0E0000}"/>
    <cellStyle name="Normal 2 4 4 2 2 2" xfId="1173" xr:uid="{00000000-0005-0000-0000-00003E0E0000}"/>
    <cellStyle name="Normal 2 4 4 2 2 2 2" xfId="2412" xr:uid="{00000000-0005-0000-0000-00003F0E0000}"/>
    <cellStyle name="Normal 2 4 4 2 2 2 3" xfId="4741" xr:uid="{00000000-0005-0000-0000-0000400E0000}"/>
    <cellStyle name="Normal 2 4 4 2 2 3" xfId="2413" xr:uid="{00000000-0005-0000-0000-0000410E0000}"/>
    <cellStyle name="Normal 2 4 4 2 2 3 2" xfId="4742" xr:uid="{00000000-0005-0000-0000-0000420E0000}"/>
    <cellStyle name="Normal 2 4 4 2 2 3 3" xfId="4743" xr:uid="{00000000-0005-0000-0000-0000430E0000}"/>
    <cellStyle name="Normal 2 4 4 2 2 4" xfId="2411" xr:uid="{00000000-0005-0000-0000-0000440E0000}"/>
    <cellStyle name="Normal 2 4 4 2 2 5" xfId="4744" xr:uid="{00000000-0005-0000-0000-0000450E0000}"/>
    <cellStyle name="Normal 2 4 4 2 3" xfId="467" xr:uid="{00000000-0005-0000-0000-0000460E0000}"/>
    <cellStyle name="Normal 2 4 4 2 3 2" xfId="2415" xr:uid="{00000000-0005-0000-0000-0000470E0000}"/>
    <cellStyle name="Normal 2 4 4 2 3 2 2" xfId="4745" xr:uid="{00000000-0005-0000-0000-0000480E0000}"/>
    <cellStyle name="Normal 2 4 4 2 3 2 3" xfId="4746" xr:uid="{00000000-0005-0000-0000-0000490E0000}"/>
    <cellStyle name="Normal 2 4 4 2 3 3" xfId="2414" xr:uid="{00000000-0005-0000-0000-00004A0E0000}"/>
    <cellStyle name="Normal 2 4 4 2 3 4" xfId="4747" xr:uid="{00000000-0005-0000-0000-00004B0E0000}"/>
    <cellStyle name="Normal 2 4 4 2 4" xfId="938" xr:uid="{00000000-0005-0000-0000-00004C0E0000}"/>
    <cellStyle name="Normal 2 4 4 2 4 2" xfId="2416" xr:uid="{00000000-0005-0000-0000-00004D0E0000}"/>
    <cellStyle name="Normal 2 4 4 2 4 3" xfId="4748" xr:uid="{00000000-0005-0000-0000-00004E0E0000}"/>
    <cellStyle name="Normal 2 4 4 2 5" xfId="2417" xr:uid="{00000000-0005-0000-0000-00004F0E0000}"/>
    <cellStyle name="Normal 2 4 4 2 5 2" xfId="4749" xr:uid="{00000000-0005-0000-0000-0000500E0000}"/>
    <cellStyle name="Normal 2 4 4 2 5 3" xfId="4750" xr:uid="{00000000-0005-0000-0000-0000510E0000}"/>
    <cellStyle name="Normal 2 4 4 2 6" xfId="2410" xr:uid="{00000000-0005-0000-0000-0000520E0000}"/>
    <cellStyle name="Normal 2 4 4 2 7" xfId="4751" xr:uid="{00000000-0005-0000-0000-0000530E0000}"/>
    <cellStyle name="Normal 2 4 4 3" xfId="229" xr:uid="{00000000-0005-0000-0000-0000540E0000}"/>
    <cellStyle name="Normal 2 4 4 3 2" xfId="704" xr:uid="{00000000-0005-0000-0000-0000550E0000}"/>
    <cellStyle name="Normal 2 4 4 3 2 2" xfId="1174" xr:uid="{00000000-0005-0000-0000-0000560E0000}"/>
    <cellStyle name="Normal 2 4 4 3 2 2 2" xfId="2420" xr:uid="{00000000-0005-0000-0000-0000570E0000}"/>
    <cellStyle name="Normal 2 4 4 3 2 2 3" xfId="4752" xr:uid="{00000000-0005-0000-0000-0000580E0000}"/>
    <cellStyle name="Normal 2 4 4 3 2 3" xfId="2421" xr:uid="{00000000-0005-0000-0000-0000590E0000}"/>
    <cellStyle name="Normal 2 4 4 3 2 3 2" xfId="4753" xr:uid="{00000000-0005-0000-0000-00005A0E0000}"/>
    <cellStyle name="Normal 2 4 4 3 2 3 3" xfId="4754" xr:uid="{00000000-0005-0000-0000-00005B0E0000}"/>
    <cellStyle name="Normal 2 4 4 3 2 4" xfId="2419" xr:uid="{00000000-0005-0000-0000-00005C0E0000}"/>
    <cellStyle name="Normal 2 4 4 3 2 5" xfId="4755" xr:uid="{00000000-0005-0000-0000-00005D0E0000}"/>
    <cellStyle name="Normal 2 4 4 3 3" xfId="468" xr:uid="{00000000-0005-0000-0000-00005E0E0000}"/>
    <cellStyle name="Normal 2 4 4 3 3 2" xfId="2423" xr:uid="{00000000-0005-0000-0000-00005F0E0000}"/>
    <cellStyle name="Normal 2 4 4 3 3 2 2" xfId="4756" xr:uid="{00000000-0005-0000-0000-0000600E0000}"/>
    <cellStyle name="Normal 2 4 4 3 3 2 3" xfId="4757" xr:uid="{00000000-0005-0000-0000-0000610E0000}"/>
    <cellStyle name="Normal 2 4 4 3 3 3" xfId="2422" xr:uid="{00000000-0005-0000-0000-0000620E0000}"/>
    <cellStyle name="Normal 2 4 4 3 3 4" xfId="4758" xr:uid="{00000000-0005-0000-0000-0000630E0000}"/>
    <cellStyle name="Normal 2 4 4 3 4" xfId="939" xr:uid="{00000000-0005-0000-0000-0000640E0000}"/>
    <cellStyle name="Normal 2 4 4 3 4 2" xfId="2424" xr:uid="{00000000-0005-0000-0000-0000650E0000}"/>
    <cellStyle name="Normal 2 4 4 3 4 3" xfId="4759" xr:uid="{00000000-0005-0000-0000-0000660E0000}"/>
    <cellStyle name="Normal 2 4 4 3 5" xfId="2425" xr:uid="{00000000-0005-0000-0000-0000670E0000}"/>
    <cellStyle name="Normal 2 4 4 3 5 2" xfId="4760" xr:uid="{00000000-0005-0000-0000-0000680E0000}"/>
    <cellStyle name="Normal 2 4 4 3 5 3" xfId="4761" xr:uid="{00000000-0005-0000-0000-0000690E0000}"/>
    <cellStyle name="Normal 2 4 4 3 6" xfId="2418" xr:uid="{00000000-0005-0000-0000-00006A0E0000}"/>
    <cellStyle name="Normal 2 4 4 3 7" xfId="4762" xr:uid="{00000000-0005-0000-0000-00006B0E0000}"/>
    <cellStyle name="Normal 2 4 4 4" xfId="135" xr:uid="{00000000-0005-0000-0000-00006C0E0000}"/>
    <cellStyle name="Normal 2 4 4 4 2" xfId="610" xr:uid="{00000000-0005-0000-0000-00006D0E0000}"/>
    <cellStyle name="Normal 2 4 4 4 2 2" xfId="1080" xr:uid="{00000000-0005-0000-0000-00006E0E0000}"/>
    <cellStyle name="Normal 2 4 4 4 2 2 2" xfId="2428" xr:uid="{00000000-0005-0000-0000-00006F0E0000}"/>
    <cellStyle name="Normal 2 4 4 4 2 2 3" xfId="4763" xr:uid="{00000000-0005-0000-0000-0000700E0000}"/>
    <cellStyle name="Normal 2 4 4 4 2 3" xfId="2429" xr:uid="{00000000-0005-0000-0000-0000710E0000}"/>
    <cellStyle name="Normal 2 4 4 4 2 3 2" xfId="4764" xr:uid="{00000000-0005-0000-0000-0000720E0000}"/>
    <cellStyle name="Normal 2 4 4 4 2 3 3" xfId="4765" xr:uid="{00000000-0005-0000-0000-0000730E0000}"/>
    <cellStyle name="Normal 2 4 4 4 2 4" xfId="2427" xr:uid="{00000000-0005-0000-0000-0000740E0000}"/>
    <cellStyle name="Normal 2 4 4 4 2 5" xfId="4766" xr:uid="{00000000-0005-0000-0000-0000750E0000}"/>
    <cellStyle name="Normal 2 4 4 4 3" xfId="374" xr:uid="{00000000-0005-0000-0000-0000760E0000}"/>
    <cellStyle name="Normal 2 4 4 4 3 2" xfId="2431" xr:uid="{00000000-0005-0000-0000-0000770E0000}"/>
    <cellStyle name="Normal 2 4 4 4 3 2 2" xfId="4767" xr:uid="{00000000-0005-0000-0000-0000780E0000}"/>
    <cellStyle name="Normal 2 4 4 4 3 2 3" xfId="4768" xr:uid="{00000000-0005-0000-0000-0000790E0000}"/>
    <cellStyle name="Normal 2 4 4 4 3 3" xfId="2430" xr:uid="{00000000-0005-0000-0000-00007A0E0000}"/>
    <cellStyle name="Normal 2 4 4 4 3 4" xfId="4769" xr:uid="{00000000-0005-0000-0000-00007B0E0000}"/>
    <cellStyle name="Normal 2 4 4 4 4" xfId="845" xr:uid="{00000000-0005-0000-0000-00007C0E0000}"/>
    <cellStyle name="Normal 2 4 4 4 4 2" xfId="2432" xr:uid="{00000000-0005-0000-0000-00007D0E0000}"/>
    <cellStyle name="Normal 2 4 4 4 4 3" xfId="4770" xr:uid="{00000000-0005-0000-0000-00007E0E0000}"/>
    <cellStyle name="Normal 2 4 4 4 5" xfId="2433" xr:uid="{00000000-0005-0000-0000-00007F0E0000}"/>
    <cellStyle name="Normal 2 4 4 4 5 2" xfId="4771" xr:uid="{00000000-0005-0000-0000-0000800E0000}"/>
    <cellStyle name="Normal 2 4 4 4 5 3" xfId="4772" xr:uid="{00000000-0005-0000-0000-0000810E0000}"/>
    <cellStyle name="Normal 2 4 4 4 6" xfId="2426" xr:uid="{00000000-0005-0000-0000-0000820E0000}"/>
    <cellStyle name="Normal 2 4 4 4 7" xfId="4773" xr:uid="{00000000-0005-0000-0000-0000830E0000}"/>
    <cellStyle name="Normal 2 4 4 5" xfId="541" xr:uid="{00000000-0005-0000-0000-0000840E0000}"/>
    <cellStyle name="Normal 2 4 4 5 2" xfId="1011" xr:uid="{00000000-0005-0000-0000-0000850E0000}"/>
    <cellStyle name="Normal 2 4 4 5 2 2" xfId="2435" xr:uid="{00000000-0005-0000-0000-0000860E0000}"/>
    <cellStyle name="Normal 2 4 4 5 2 3" xfId="4774" xr:uid="{00000000-0005-0000-0000-0000870E0000}"/>
    <cellStyle name="Normal 2 4 4 5 3" xfId="2436" xr:uid="{00000000-0005-0000-0000-0000880E0000}"/>
    <cellStyle name="Normal 2 4 4 5 3 2" xfId="4775" xr:uid="{00000000-0005-0000-0000-0000890E0000}"/>
    <cellStyle name="Normal 2 4 4 5 3 3" xfId="4776" xr:uid="{00000000-0005-0000-0000-00008A0E0000}"/>
    <cellStyle name="Normal 2 4 4 5 4" xfId="2434" xr:uid="{00000000-0005-0000-0000-00008B0E0000}"/>
    <cellStyle name="Normal 2 4 4 5 5" xfId="4777" xr:uid="{00000000-0005-0000-0000-00008C0E0000}"/>
    <cellStyle name="Normal 2 4 4 6" xfId="305" xr:uid="{00000000-0005-0000-0000-00008D0E0000}"/>
    <cellStyle name="Normal 2 4 4 6 2" xfId="2438" xr:uid="{00000000-0005-0000-0000-00008E0E0000}"/>
    <cellStyle name="Normal 2 4 4 6 2 2" xfId="4778" xr:uid="{00000000-0005-0000-0000-00008F0E0000}"/>
    <cellStyle name="Normal 2 4 4 6 2 3" xfId="4779" xr:uid="{00000000-0005-0000-0000-0000900E0000}"/>
    <cellStyle name="Normal 2 4 4 6 3" xfId="2437" xr:uid="{00000000-0005-0000-0000-0000910E0000}"/>
    <cellStyle name="Normal 2 4 4 6 4" xfId="4780" xr:uid="{00000000-0005-0000-0000-0000920E0000}"/>
    <cellStyle name="Normal 2 4 4 7" xfId="776" xr:uid="{00000000-0005-0000-0000-0000930E0000}"/>
    <cellStyle name="Normal 2 4 4 7 2" xfId="2439" xr:uid="{00000000-0005-0000-0000-0000940E0000}"/>
    <cellStyle name="Normal 2 4 4 7 3" xfId="4781" xr:uid="{00000000-0005-0000-0000-0000950E0000}"/>
    <cellStyle name="Normal 2 4 4 8" xfId="2440" xr:uid="{00000000-0005-0000-0000-0000960E0000}"/>
    <cellStyle name="Normal 2 4 4 8 2" xfId="4782" xr:uid="{00000000-0005-0000-0000-0000970E0000}"/>
    <cellStyle name="Normal 2 4 4 8 3" xfId="4783" xr:uid="{00000000-0005-0000-0000-0000980E0000}"/>
    <cellStyle name="Normal 2 4 4 9" xfId="2409" xr:uid="{00000000-0005-0000-0000-0000990E0000}"/>
    <cellStyle name="Normal 2 4 5" xfId="92" xr:uid="{00000000-0005-0000-0000-00009A0E0000}"/>
    <cellStyle name="Normal 2 4 5 2" xfId="164" xr:uid="{00000000-0005-0000-0000-00009B0E0000}"/>
    <cellStyle name="Normal 2 4 5 2 2" xfId="639" xr:uid="{00000000-0005-0000-0000-00009C0E0000}"/>
    <cellStyle name="Normal 2 4 5 2 2 2" xfId="1109" xr:uid="{00000000-0005-0000-0000-00009D0E0000}"/>
    <cellStyle name="Normal 2 4 5 2 2 2 2" xfId="2444" xr:uid="{00000000-0005-0000-0000-00009E0E0000}"/>
    <cellStyle name="Normal 2 4 5 2 2 2 3" xfId="4784" xr:uid="{00000000-0005-0000-0000-00009F0E0000}"/>
    <cellStyle name="Normal 2 4 5 2 2 3" xfId="2445" xr:uid="{00000000-0005-0000-0000-0000A00E0000}"/>
    <cellStyle name="Normal 2 4 5 2 2 3 2" xfId="4785" xr:uid="{00000000-0005-0000-0000-0000A10E0000}"/>
    <cellStyle name="Normal 2 4 5 2 2 3 3" xfId="4786" xr:uid="{00000000-0005-0000-0000-0000A20E0000}"/>
    <cellStyle name="Normal 2 4 5 2 2 4" xfId="2443" xr:uid="{00000000-0005-0000-0000-0000A30E0000}"/>
    <cellStyle name="Normal 2 4 5 2 2 5" xfId="4787" xr:uid="{00000000-0005-0000-0000-0000A40E0000}"/>
    <cellStyle name="Normal 2 4 5 2 3" xfId="403" xr:uid="{00000000-0005-0000-0000-0000A50E0000}"/>
    <cellStyle name="Normal 2 4 5 2 3 2" xfId="2447" xr:uid="{00000000-0005-0000-0000-0000A60E0000}"/>
    <cellStyle name="Normal 2 4 5 2 3 2 2" xfId="4788" xr:uid="{00000000-0005-0000-0000-0000A70E0000}"/>
    <cellStyle name="Normal 2 4 5 2 3 2 3" xfId="4789" xr:uid="{00000000-0005-0000-0000-0000A80E0000}"/>
    <cellStyle name="Normal 2 4 5 2 3 3" xfId="2446" xr:uid="{00000000-0005-0000-0000-0000A90E0000}"/>
    <cellStyle name="Normal 2 4 5 2 3 4" xfId="4790" xr:uid="{00000000-0005-0000-0000-0000AA0E0000}"/>
    <cellStyle name="Normal 2 4 5 2 4" xfId="874" xr:uid="{00000000-0005-0000-0000-0000AB0E0000}"/>
    <cellStyle name="Normal 2 4 5 2 4 2" xfId="2448" xr:uid="{00000000-0005-0000-0000-0000AC0E0000}"/>
    <cellStyle name="Normal 2 4 5 2 4 3" xfId="4791" xr:uid="{00000000-0005-0000-0000-0000AD0E0000}"/>
    <cellStyle name="Normal 2 4 5 2 5" xfId="2449" xr:uid="{00000000-0005-0000-0000-0000AE0E0000}"/>
    <cellStyle name="Normal 2 4 5 2 5 2" xfId="4792" xr:uid="{00000000-0005-0000-0000-0000AF0E0000}"/>
    <cellStyle name="Normal 2 4 5 2 5 3" xfId="4793" xr:uid="{00000000-0005-0000-0000-0000B00E0000}"/>
    <cellStyle name="Normal 2 4 5 2 6" xfId="2442" xr:uid="{00000000-0005-0000-0000-0000B10E0000}"/>
    <cellStyle name="Normal 2 4 5 2 7" xfId="4794" xr:uid="{00000000-0005-0000-0000-0000B20E0000}"/>
    <cellStyle name="Normal 2 4 5 3" xfId="570" xr:uid="{00000000-0005-0000-0000-0000B30E0000}"/>
    <cellStyle name="Normal 2 4 5 3 2" xfId="1040" xr:uid="{00000000-0005-0000-0000-0000B40E0000}"/>
    <cellStyle name="Normal 2 4 5 3 2 2" xfId="2451" xr:uid="{00000000-0005-0000-0000-0000B50E0000}"/>
    <cellStyle name="Normal 2 4 5 3 2 3" xfId="4795" xr:uid="{00000000-0005-0000-0000-0000B60E0000}"/>
    <cellStyle name="Normal 2 4 5 3 3" xfId="2452" xr:uid="{00000000-0005-0000-0000-0000B70E0000}"/>
    <cellStyle name="Normal 2 4 5 3 3 2" xfId="4796" xr:uid="{00000000-0005-0000-0000-0000B80E0000}"/>
    <cellStyle name="Normal 2 4 5 3 3 3" xfId="4797" xr:uid="{00000000-0005-0000-0000-0000B90E0000}"/>
    <cellStyle name="Normal 2 4 5 3 4" xfId="2450" xr:uid="{00000000-0005-0000-0000-0000BA0E0000}"/>
    <cellStyle name="Normal 2 4 5 3 5" xfId="4798" xr:uid="{00000000-0005-0000-0000-0000BB0E0000}"/>
    <cellStyle name="Normal 2 4 5 4" xfId="334" xr:uid="{00000000-0005-0000-0000-0000BC0E0000}"/>
    <cellStyle name="Normal 2 4 5 4 2" xfId="2454" xr:uid="{00000000-0005-0000-0000-0000BD0E0000}"/>
    <cellStyle name="Normal 2 4 5 4 2 2" xfId="4799" xr:uid="{00000000-0005-0000-0000-0000BE0E0000}"/>
    <cellStyle name="Normal 2 4 5 4 2 3" xfId="4800" xr:uid="{00000000-0005-0000-0000-0000BF0E0000}"/>
    <cellStyle name="Normal 2 4 5 4 3" xfId="2453" xr:uid="{00000000-0005-0000-0000-0000C00E0000}"/>
    <cellStyle name="Normal 2 4 5 4 4" xfId="4801" xr:uid="{00000000-0005-0000-0000-0000C10E0000}"/>
    <cellStyle name="Normal 2 4 5 5" xfId="805" xr:uid="{00000000-0005-0000-0000-0000C20E0000}"/>
    <cellStyle name="Normal 2 4 5 5 2" xfId="2455" xr:uid="{00000000-0005-0000-0000-0000C30E0000}"/>
    <cellStyle name="Normal 2 4 5 5 3" xfId="4802" xr:uid="{00000000-0005-0000-0000-0000C40E0000}"/>
    <cellStyle name="Normal 2 4 5 6" xfId="2456" xr:uid="{00000000-0005-0000-0000-0000C50E0000}"/>
    <cellStyle name="Normal 2 4 5 6 2" xfId="4803" xr:uid="{00000000-0005-0000-0000-0000C60E0000}"/>
    <cellStyle name="Normal 2 4 5 6 3" xfId="4804" xr:uid="{00000000-0005-0000-0000-0000C70E0000}"/>
    <cellStyle name="Normal 2 4 5 7" xfId="2441" xr:uid="{00000000-0005-0000-0000-0000C80E0000}"/>
    <cellStyle name="Normal 2 4 5 8" xfId="4805" xr:uid="{00000000-0005-0000-0000-0000C90E0000}"/>
    <cellStyle name="Normal 2 4 6" xfId="230" xr:uid="{00000000-0005-0000-0000-0000CA0E0000}"/>
    <cellStyle name="Normal 2 4 6 2" xfId="705" xr:uid="{00000000-0005-0000-0000-0000CB0E0000}"/>
    <cellStyle name="Normal 2 4 6 2 2" xfId="1175" xr:uid="{00000000-0005-0000-0000-0000CC0E0000}"/>
    <cellStyle name="Normal 2 4 6 2 2 2" xfId="2459" xr:uid="{00000000-0005-0000-0000-0000CD0E0000}"/>
    <cellStyle name="Normal 2 4 6 2 2 3" xfId="4806" xr:uid="{00000000-0005-0000-0000-0000CE0E0000}"/>
    <cellStyle name="Normal 2 4 6 2 3" xfId="2460" xr:uid="{00000000-0005-0000-0000-0000CF0E0000}"/>
    <cellStyle name="Normal 2 4 6 2 3 2" xfId="4807" xr:uid="{00000000-0005-0000-0000-0000D00E0000}"/>
    <cellStyle name="Normal 2 4 6 2 3 3" xfId="4808" xr:uid="{00000000-0005-0000-0000-0000D10E0000}"/>
    <cellStyle name="Normal 2 4 6 2 4" xfId="2458" xr:uid="{00000000-0005-0000-0000-0000D20E0000}"/>
    <cellStyle name="Normal 2 4 6 2 5" xfId="4809" xr:uid="{00000000-0005-0000-0000-0000D30E0000}"/>
    <cellStyle name="Normal 2 4 6 3" xfId="469" xr:uid="{00000000-0005-0000-0000-0000D40E0000}"/>
    <cellStyle name="Normal 2 4 6 3 2" xfId="2462" xr:uid="{00000000-0005-0000-0000-0000D50E0000}"/>
    <cellStyle name="Normal 2 4 6 3 2 2" xfId="4810" xr:uid="{00000000-0005-0000-0000-0000D60E0000}"/>
    <cellStyle name="Normal 2 4 6 3 2 3" xfId="4811" xr:uid="{00000000-0005-0000-0000-0000D70E0000}"/>
    <cellStyle name="Normal 2 4 6 3 3" xfId="2461" xr:uid="{00000000-0005-0000-0000-0000D80E0000}"/>
    <cellStyle name="Normal 2 4 6 3 4" xfId="4812" xr:uid="{00000000-0005-0000-0000-0000D90E0000}"/>
    <cellStyle name="Normal 2 4 6 4" xfId="940" xr:uid="{00000000-0005-0000-0000-0000DA0E0000}"/>
    <cellStyle name="Normal 2 4 6 4 2" xfId="2463" xr:uid="{00000000-0005-0000-0000-0000DB0E0000}"/>
    <cellStyle name="Normal 2 4 6 4 3" xfId="4813" xr:uid="{00000000-0005-0000-0000-0000DC0E0000}"/>
    <cellStyle name="Normal 2 4 6 5" xfId="2464" xr:uid="{00000000-0005-0000-0000-0000DD0E0000}"/>
    <cellStyle name="Normal 2 4 6 5 2" xfId="4814" xr:uid="{00000000-0005-0000-0000-0000DE0E0000}"/>
    <cellStyle name="Normal 2 4 6 5 3" xfId="4815" xr:uid="{00000000-0005-0000-0000-0000DF0E0000}"/>
    <cellStyle name="Normal 2 4 6 6" xfId="2457" xr:uid="{00000000-0005-0000-0000-0000E00E0000}"/>
    <cellStyle name="Normal 2 4 6 7" xfId="4816" xr:uid="{00000000-0005-0000-0000-0000E10E0000}"/>
    <cellStyle name="Normal 2 4 7" xfId="108" xr:uid="{00000000-0005-0000-0000-0000E20E0000}"/>
    <cellStyle name="Normal 2 4 7 2" xfId="583" xr:uid="{00000000-0005-0000-0000-0000E30E0000}"/>
    <cellStyle name="Normal 2 4 7 2 2" xfId="1053" xr:uid="{00000000-0005-0000-0000-0000E40E0000}"/>
    <cellStyle name="Normal 2 4 7 2 2 2" xfId="2467" xr:uid="{00000000-0005-0000-0000-0000E50E0000}"/>
    <cellStyle name="Normal 2 4 7 2 2 3" xfId="4817" xr:uid="{00000000-0005-0000-0000-0000E60E0000}"/>
    <cellStyle name="Normal 2 4 7 2 3" xfId="2468" xr:uid="{00000000-0005-0000-0000-0000E70E0000}"/>
    <cellStyle name="Normal 2 4 7 2 3 2" xfId="4818" xr:uid="{00000000-0005-0000-0000-0000E80E0000}"/>
    <cellStyle name="Normal 2 4 7 2 3 3" xfId="4819" xr:uid="{00000000-0005-0000-0000-0000E90E0000}"/>
    <cellStyle name="Normal 2 4 7 2 4" xfId="2466" xr:uid="{00000000-0005-0000-0000-0000EA0E0000}"/>
    <cellStyle name="Normal 2 4 7 2 5" xfId="4820" xr:uid="{00000000-0005-0000-0000-0000EB0E0000}"/>
    <cellStyle name="Normal 2 4 7 3" xfId="347" xr:uid="{00000000-0005-0000-0000-0000EC0E0000}"/>
    <cellStyle name="Normal 2 4 7 3 2" xfId="2470" xr:uid="{00000000-0005-0000-0000-0000ED0E0000}"/>
    <cellStyle name="Normal 2 4 7 3 2 2" xfId="4821" xr:uid="{00000000-0005-0000-0000-0000EE0E0000}"/>
    <cellStyle name="Normal 2 4 7 3 2 3" xfId="4822" xr:uid="{00000000-0005-0000-0000-0000EF0E0000}"/>
    <cellStyle name="Normal 2 4 7 3 3" xfId="2469" xr:uid="{00000000-0005-0000-0000-0000F00E0000}"/>
    <cellStyle name="Normal 2 4 7 3 4" xfId="4823" xr:uid="{00000000-0005-0000-0000-0000F10E0000}"/>
    <cellStyle name="Normal 2 4 7 4" xfId="818" xr:uid="{00000000-0005-0000-0000-0000F20E0000}"/>
    <cellStyle name="Normal 2 4 7 4 2" xfId="2471" xr:uid="{00000000-0005-0000-0000-0000F30E0000}"/>
    <cellStyle name="Normal 2 4 7 4 3" xfId="4824" xr:uid="{00000000-0005-0000-0000-0000F40E0000}"/>
    <cellStyle name="Normal 2 4 7 5" xfId="2472" xr:uid="{00000000-0005-0000-0000-0000F50E0000}"/>
    <cellStyle name="Normal 2 4 7 5 2" xfId="4825" xr:uid="{00000000-0005-0000-0000-0000F60E0000}"/>
    <cellStyle name="Normal 2 4 7 5 3" xfId="4826" xr:uid="{00000000-0005-0000-0000-0000F70E0000}"/>
    <cellStyle name="Normal 2 4 7 6" xfId="2465" xr:uid="{00000000-0005-0000-0000-0000F80E0000}"/>
    <cellStyle name="Normal 2 4 7 7" xfId="4827" xr:uid="{00000000-0005-0000-0000-0000F90E0000}"/>
    <cellStyle name="Normal 2 4 8" xfId="514" xr:uid="{00000000-0005-0000-0000-0000FA0E0000}"/>
    <cellStyle name="Normal 2 4 8 2" xfId="984" xr:uid="{00000000-0005-0000-0000-0000FB0E0000}"/>
    <cellStyle name="Normal 2 4 8 2 2" xfId="2474" xr:uid="{00000000-0005-0000-0000-0000FC0E0000}"/>
    <cellStyle name="Normal 2 4 8 2 3" xfId="4828" xr:uid="{00000000-0005-0000-0000-0000FD0E0000}"/>
    <cellStyle name="Normal 2 4 8 3" xfId="2475" xr:uid="{00000000-0005-0000-0000-0000FE0E0000}"/>
    <cellStyle name="Normal 2 4 8 3 2" xfId="4829" xr:uid="{00000000-0005-0000-0000-0000FF0E0000}"/>
    <cellStyle name="Normal 2 4 8 3 3" xfId="4830" xr:uid="{00000000-0005-0000-0000-0000000F0000}"/>
    <cellStyle name="Normal 2 4 8 4" xfId="2473" xr:uid="{00000000-0005-0000-0000-0000010F0000}"/>
    <cellStyle name="Normal 2 4 8 5" xfId="4831" xr:uid="{00000000-0005-0000-0000-0000020F0000}"/>
    <cellStyle name="Normal 2 4 9" xfId="278" xr:uid="{00000000-0005-0000-0000-0000030F0000}"/>
    <cellStyle name="Normal 2 4 9 2" xfId="2477" xr:uid="{00000000-0005-0000-0000-0000040F0000}"/>
    <cellStyle name="Normal 2 4 9 2 2" xfId="4832" xr:uid="{00000000-0005-0000-0000-0000050F0000}"/>
    <cellStyle name="Normal 2 4 9 2 3" xfId="4833" xr:uid="{00000000-0005-0000-0000-0000060F0000}"/>
    <cellStyle name="Normal 2 4 9 3" xfId="2476" xr:uid="{00000000-0005-0000-0000-0000070F0000}"/>
    <cellStyle name="Normal 2 4 9 4" xfId="4834" xr:uid="{00000000-0005-0000-0000-0000080F0000}"/>
    <cellStyle name="Normal 2 5" xfId="23" xr:uid="{00000000-0005-0000-0000-0000090F0000}"/>
    <cellStyle name="Normal 2 5 10" xfId="2479" xr:uid="{00000000-0005-0000-0000-00000A0F0000}"/>
    <cellStyle name="Normal 2 5 10 2" xfId="4835" xr:uid="{00000000-0005-0000-0000-00000B0F0000}"/>
    <cellStyle name="Normal 2 5 10 3" xfId="4836" xr:uid="{00000000-0005-0000-0000-00000C0F0000}"/>
    <cellStyle name="Normal 2 5 11" xfId="2478" xr:uid="{00000000-0005-0000-0000-00000D0F0000}"/>
    <cellStyle name="Normal 2 5 12" xfId="4837" xr:uid="{00000000-0005-0000-0000-00000E0F0000}"/>
    <cellStyle name="Normal 2 5 2" xfId="44" xr:uid="{00000000-0005-0000-0000-00000F0F0000}"/>
    <cellStyle name="Normal 2 5 2 10" xfId="2480" xr:uid="{00000000-0005-0000-0000-0000100F0000}"/>
    <cellStyle name="Normal 2 5 2 11" xfId="4838" xr:uid="{00000000-0005-0000-0000-0000110F0000}"/>
    <cellStyle name="Normal 2 5 2 2" xfId="73" xr:uid="{00000000-0005-0000-0000-0000120F0000}"/>
    <cellStyle name="Normal 2 5 2 2 10" xfId="4839" xr:uid="{00000000-0005-0000-0000-0000130F0000}"/>
    <cellStyle name="Normal 2 5 2 2 2" xfId="231" xr:uid="{00000000-0005-0000-0000-0000140F0000}"/>
    <cellStyle name="Normal 2 5 2 2 2 2" xfId="706" xr:uid="{00000000-0005-0000-0000-0000150F0000}"/>
    <cellStyle name="Normal 2 5 2 2 2 2 2" xfId="1176" xr:uid="{00000000-0005-0000-0000-0000160F0000}"/>
    <cellStyle name="Normal 2 5 2 2 2 2 2 2" xfId="2484" xr:uid="{00000000-0005-0000-0000-0000170F0000}"/>
    <cellStyle name="Normal 2 5 2 2 2 2 2 3" xfId="4840" xr:uid="{00000000-0005-0000-0000-0000180F0000}"/>
    <cellStyle name="Normal 2 5 2 2 2 2 3" xfId="2485" xr:uid="{00000000-0005-0000-0000-0000190F0000}"/>
    <cellStyle name="Normal 2 5 2 2 2 2 3 2" xfId="4841" xr:uid="{00000000-0005-0000-0000-00001A0F0000}"/>
    <cellStyle name="Normal 2 5 2 2 2 2 3 3" xfId="4842" xr:uid="{00000000-0005-0000-0000-00001B0F0000}"/>
    <cellStyle name="Normal 2 5 2 2 2 2 4" xfId="2483" xr:uid="{00000000-0005-0000-0000-00001C0F0000}"/>
    <cellStyle name="Normal 2 5 2 2 2 2 5" xfId="4843" xr:uid="{00000000-0005-0000-0000-00001D0F0000}"/>
    <cellStyle name="Normal 2 5 2 2 2 3" xfId="470" xr:uid="{00000000-0005-0000-0000-00001E0F0000}"/>
    <cellStyle name="Normal 2 5 2 2 2 3 2" xfId="2487" xr:uid="{00000000-0005-0000-0000-00001F0F0000}"/>
    <cellStyle name="Normal 2 5 2 2 2 3 2 2" xfId="4844" xr:uid="{00000000-0005-0000-0000-0000200F0000}"/>
    <cellStyle name="Normal 2 5 2 2 2 3 2 3" xfId="4845" xr:uid="{00000000-0005-0000-0000-0000210F0000}"/>
    <cellStyle name="Normal 2 5 2 2 2 3 3" xfId="2486" xr:uid="{00000000-0005-0000-0000-0000220F0000}"/>
    <cellStyle name="Normal 2 5 2 2 2 3 4" xfId="4846" xr:uid="{00000000-0005-0000-0000-0000230F0000}"/>
    <cellStyle name="Normal 2 5 2 2 2 4" xfId="941" xr:uid="{00000000-0005-0000-0000-0000240F0000}"/>
    <cellStyle name="Normal 2 5 2 2 2 4 2" xfId="2488" xr:uid="{00000000-0005-0000-0000-0000250F0000}"/>
    <cellStyle name="Normal 2 5 2 2 2 4 3" xfId="4847" xr:uid="{00000000-0005-0000-0000-0000260F0000}"/>
    <cellStyle name="Normal 2 5 2 2 2 5" xfId="2489" xr:uid="{00000000-0005-0000-0000-0000270F0000}"/>
    <cellStyle name="Normal 2 5 2 2 2 5 2" xfId="4848" xr:uid="{00000000-0005-0000-0000-0000280F0000}"/>
    <cellStyle name="Normal 2 5 2 2 2 5 3" xfId="4849" xr:uid="{00000000-0005-0000-0000-0000290F0000}"/>
    <cellStyle name="Normal 2 5 2 2 2 6" xfId="2482" xr:uid="{00000000-0005-0000-0000-00002A0F0000}"/>
    <cellStyle name="Normal 2 5 2 2 2 7" xfId="4850" xr:uid="{00000000-0005-0000-0000-00002B0F0000}"/>
    <cellStyle name="Normal 2 5 2 2 3" xfId="232" xr:uid="{00000000-0005-0000-0000-00002C0F0000}"/>
    <cellStyle name="Normal 2 5 2 2 3 2" xfId="707" xr:uid="{00000000-0005-0000-0000-00002D0F0000}"/>
    <cellStyle name="Normal 2 5 2 2 3 2 2" xfId="1177" xr:uid="{00000000-0005-0000-0000-00002E0F0000}"/>
    <cellStyle name="Normal 2 5 2 2 3 2 2 2" xfId="2492" xr:uid="{00000000-0005-0000-0000-00002F0F0000}"/>
    <cellStyle name="Normal 2 5 2 2 3 2 2 3" xfId="4851" xr:uid="{00000000-0005-0000-0000-0000300F0000}"/>
    <cellStyle name="Normal 2 5 2 2 3 2 3" xfId="2493" xr:uid="{00000000-0005-0000-0000-0000310F0000}"/>
    <cellStyle name="Normal 2 5 2 2 3 2 3 2" xfId="4852" xr:uid="{00000000-0005-0000-0000-0000320F0000}"/>
    <cellStyle name="Normal 2 5 2 2 3 2 3 3" xfId="4853" xr:uid="{00000000-0005-0000-0000-0000330F0000}"/>
    <cellStyle name="Normal 2 5 2 2 3 2 4" xfId="2491" xr:uid="{00000000-0005-0000-0000-0000340F0000}"/>
    <cellStyle name="Normal 2 5 2 2 3 2 5" xfId="4854" xr:uid="{00000000-0005-0000-0000-0000350F0000}"/>
    <cellStyle name="Normal 2 5 2 2 3 3" xfId="471" xr:uid="{00000000-0005-0000-0000-0000360F0000}"/>
    <cellStyle name="Normal 2 5 2 2 3 3 2" xfId="2495" xr:uid="{00000000-0005-0000-0000-0000370F0000}"/>
    <cellStyle name="Normal 2 5 2 2 3 3 2 2" xfId="4855" xr:uid="{00000000-0005-0000-0000-0000380F0000}"/>
    <cellStyle name="Normal 2 5 2 2 3 3 2 3" xfId="4856" xr:uid="{00000000-0005-0000-0000-0000390F0000}"/>
    <cellStyle name="Normal 2 5 2 2 3 3 3" xfId="2494" xr:uid="{00000000-0005-0000-0000-00003A0F0000}"/>
    <cellStyle name="Normal 2 5 2 2 3 3 4" xfId="4857" xr:uid="{00000000-0005-0000-0000-00003B0F0000}"/>
    <cellStyle name="Normal 2 5 2 2 3 4" xfId="942" xr:uid="{00000000-0005-0000-0000-00003C0F0000}"/>
    <cellStyle name="Normal 2 5 2 2 3 4 2" xfId="2496" xr:uid="{00000000-0005-0000-0000-00003D0F0000}"/>
    <cellStyle name="Normal 2 5 2 2 3 4 3" xfId="4858" xr:uid="{00000000-0005-0000-0000-00003E0F0000}"/>
    <cellStyle name="Normal 2 5 2 2 3 5" xfId="2497" xr:uid="{00000000-0005-0000-0000-00003F0F0000}"/>
    <cellStyle name="Normal 2 5 2 2 3 5 2" xfId="4859" xr:uid="{00000000-0005-0000-0000-0000400F0000}"/>
    <cellStyle name="Normal 2 5 2 2 3 5 3" xfId="4860" xr:uid="{00000000-0005-0000-0000-0000410F0000}"/>
    <cellStyle name="Normal 2 5 2 2 3 6" xfId="2490" xr:uid="{00000000-0005-0000-0000-0000420F0000}"/>
    <cellStyle name="Normal 2 5 2 2 3 7" xfId="4861" xr:uid="{00000000-0005-0000-0000-0000430F0000}"/>
    <cellStyle name="Normal 2 5 2 2 4" xfId="148" xr:uid="{00000000-0005-0000-0000-0000440F0000}"/>
    <cellStyle name="Normal 2 5 2 2 4 2" xfId="623" xr:uid="{00000000-0005-0000-0000-0000450F0000}"/>
    <cellStyle name="Normal 2 5 2 2 4 2 2" xfId="1093" xr:uid="{00000000-0005-0000-0000-0000460F0000}"/>
    <cellStyle name="Normal 2 5 2 2 4 2 2 2" xfId="2500" xr:uid="{00000000-0005-0000-0000-0000470F0000}"/>
    <cellStyle name="Normal 2 5 2 2 4 2 2 3" xfId="4862" xr:uid="{00000000-0005-0000-0000-0000480F0000}"/>
    <cellStyle name="Normal 2 5 2 2 4 2 3" xfId="2501" xr:uid="{00000000-0005-0000-0000-0000490F0000}"/>
    <cellStyle name="Normal 2 5 2 2 4 2 3 2" xfId="4863" xr:uid="{00000000-0005-0000-0000-00004A0F0000}"/>
    <cellStyle name="Normal 2 5 2 2 4 2 3 3" xfId="4864" xr:uid="{00000000-0005-0000-0000-00004B0F0000}"/>
    <cellStyle name="Normal 2 5 2 2 4 2 4" xfId="2499" xr:uid="{00000000-0005-0000-0000-00004C0F0000}"/>
    <cellStyle name="Normal 2 5 2 2 4 2 5" xfId="4865" xr:uid="{00000000-0005-0000-0000-00004D0F0000}"/>
    <cellStyle name="Normal 2 5 2 2 4 3" xfId="387" xr:uid="{00000000-0005-0000-0000-00004E0F0000}"/>
    <cellStyle name="Normal 2 5 2 2 4 3 2" xfId="2503" xr:uid="{00000000-0005-0000-0000-00004F0F0000}"/>
    <cellStyle name="Normal 2 5 2 2 4 3 2 2" xfId="4866" xr:uid="{00000000-0005-0000-0000-0000500F0000}"/>
    <cellStyle name="Normal 2 5 2 2 4 3 2 3" xfId="4867" xr:uid="{00000000-0005-0000-0000-0000510F0000}"/>
    <cellStyle name="Normal 2 5 2 2 4 3 3" xfId="2502" xr:uid="{00000000-0005-0000-0000-0000520F0000}"/>
    <cellStyle name="Normal 2 5 2 2 4 3 4" xfId="4868" xr:uid="{00000000-0005-0000-0000-0000530F0000}"/>
    <cellStyle name="Normal 2 5 2 2 4 4" xfId="858" xr:uid="{00000000-0005-0000-0000-0000540F0000}"/>
    <cellStyle name="Normal 2 5 2 2 4 4 2" xfId="2504" xr:uid="{00000000-0005-0000-0000-0000550F0000}"/>
    <cellStyle name="Normal 2 5 2 2 4 4 3" xfId="4869" xr:uid="{00000000-0005-0000-0000-0000560F0000}"/>
    <cellStyle name="Normal 2 5 2 2 4 5" xfId="2505" xr:uid="{00000000-0005-0000-0000-0000570F0000}"/>
    <cellStyle name="Normal 2 5 2 2 4 5 2" xfId="4870" xr:uid="{00000000-0005-0000-0000-0000580F0000}"/>
    <cellStyle name="Normal 2 5 2 2 4 5 3" xfId="4871" xr:uid="{00000000-0005-0000-0000-0000590F0000}"/>
    <cellStyle name="Normal 2 5 2 2 4 6" xfId="2498" xr:uid="{00000000-0005-0000-0000-00005A0F0000}"/>
    <cellStyle name="Normal 2 5 2 2 4 7" xfId="4872" xr:uid="{00000000-0005-0000-0000-00005B0F0000}"/>
    <cellStyle name="Normal 2 5 2 2 5" xfId="554" xr:uid="{00000000-0005-0000-0000-00005C0F0000}"/>
    <cellStyle name="Normal 2 5 2 2 5 2" xfId="1024" xr:uid="{00000000-0005-0000-0000-00005D0F0000}"/>
    <cellStyle name="Normal 2 5 2 2 5 2 2" xfId="2507" xr:uid="{00000000-0005-0000-0000-00005E0F0000}"/>
    <cellStyle name="Normal 2 5 2 2 5 2 3" xfId="4873" xr:uid="{00000000-0005-0000-0000-00005F0F0000}"/>
    <cellStyle name="Normal 2 5 2 2 5 3" xfId="2508" xr:uid="{00000000-0005-0000-0000-0000600F0000}"/>
    <cellStyle name="Normal 2 5 2 2 5 3 2" xfId="4874" xr:uid="{00000000-0005-0000-0000-0000610F0000}"/>
    <cellStyle name="Normal 2 5 2 2 5 3 3" xfId="4875" xr:uid="{00000000-0005-0000-0000-0000620F0000}"/>
    <cellStyle name="Normal 2 5 2 2 5 4" xfId="2506" xr:uid="{00000000-0005-0000-0000-0000630F0000}"/>
    <cellStyle name="Normal 2 5 2 2 5 5" xfId="4876" xr:uid="{00000000-0005-0000-0000-0000640F0000}"/>
    <cellStyle name="Normal 2 5 2 2 6" xfId="318" xr:uid="{00000000-0005-0000-0000-0000650F0000}"/>
    <cellStyle name="Normal 2 5 2 2 6 2" xfId="2510" xr:uid="{00000000-0005-0000-0000-0000660F0000}"/>
    <cellStyle name="Normal 2 5 2 2 6 2 2" xfId="4877" xr:uid="{00000000-0005-0000-0000-0000670F0000}"/>
    <cellStyle name="Normal 2 5 2 2 6 2 3" xfId="4878" xr:uid="{00000000-0005-0000-0000-0000680F0000}"/>
    <cellStyle name="Normal 2 5 2 2 6 3" xfId="2509" xr:uid="{00000000-0005-0000-0000-0000690F0000}"/>
    <cellStyle name="Normal 2 5 2 2 6 4" xfId="4879" xr:uid="{00000000-0005-0000-0000-00006A0F0000}"/>
    <cellStyle name="Normal 2 5 2 2 7" xfId="789" xr:uid="{00000000-0005-0000-0000-00006B0F0000}"/>
    <cellStyle name="Normal 2 5 2 2 7 2" xfId="2511" xr:uid="{00000000-0005-0000-0000-00006C0F0000}"/>
    <cellStyle name="Normal 2 5 2 2 7 3" xfId="4880" xr:uid="{00000000-0005-0000-0000-00006D0F0000}"/>
    <cellStyle name="Normal 2 5 2 2 8" xfId="2512" xr:uid="{00000000-0005-0000-0000-00006E0F0000}"/>
    <cellStyle name="Normal 2 5 2 2 8 2" xfId="4881" xr:uid="{00000000-0005-0000-0000-00006F0F0000}"/>
    <cellStyle name="Normal 2 5 2 2 8 3" xfId="4882" xr:uid="{00000000-0005-0000-0000-0000700F0000}"/>
    <cellStyle name="Normal 2 5 2 2 9" xfId="2481" xr:uid="{00000000-0005-0000-0000-0000710F0000}"/>
    <cellStyle name="Normal 2 5 2 3" xfId="233" xr:uid="{00000000-0005-0000-0000-0000720F0000}"/>
    <cellStyle name="Normal 2 5 2 3 2" xfId="708" xr:uid="{00000000-0005-0000-0000-0000730F0000}"/>
    <cellStyle name="Normal 2 5 2 3 2 2" xfId="1178" xr:uid="{00000000-0005-0000-0000-0000740F0000}"/>
    <cellStyle name="Normal 2 5 2 3 2 2 2" xfId="2515" xr:uid="{00000000-0005-0000-0000-0000750F0000}"/>
    <cellStyle name="Normal 2 5 2 3 2 2 3" xfId="4883" xr:uid="{00000000-0005-0000-0000-0000760F0000}"/>
    <cellStyle name="Normal 2 5 2 3 2 3" xfId="2516" xr:uid="{00000000-0005-0000-0000-0000770F0000}"/>
    <cellStyle name="Normal 2 5 2 3 2 3 2" xfId="4884" xr:uid="{00000000-0005-0000-0000-0000780F0000}"/>
    <cellStyle name="Normal 2 5 2 3 2 3 3" xfId="4885" xr:uid="{00000000-0005-0000-0000-0000790F0000}"/>
    <cellStyle name="Normal 2 5 2 3 2 4" xfId="2514" xr:uid="{00000000-0005-0000-0000-00007A0F0000}"/>
    <cellStyle name="Normal 2 5 2 3 2 5" xfId="4886" xr:uid="{00000000-0005-0000-0000-00007B0F0000}"/>
    <cellStyle name="Normal 2 5 2 3 3" xfId="472" xr:uid="{00000000-0005-0000-0000-00007C0F0000}"/>
    <cellStyle name="Normal 2 5 2 3 3 2" xfId="2518" xr:uid="{00000000-0005-0000-0000-00007D0F0000}"/>
    <cellStyle name="Normal 2 5 2 3 3 2 2" xfId="4887" xr:uid="{00000000-0005-0000-0000-00007E0F0000}"/>
    <cellStyle name="Normal 2 5 2 3 3 2 3" xfId="4888" xr:uid="{00000000-0005-0000-0000-00007F0F0000}"/>
    <cellStyle name="Normal 2 5 2 3 3 3" xfId="2517" xr:uid="{00000000-0005-0000-0000-0000800F0000}"/>
    <cellStyle name="Normal 2 5 2 3 3 4" xfId="4889" xr:uid="{00000000-0005-0000-0000-0000810F0000}"/>
    <cellStyle name="Normal 2 5 2 3 4" xfId="943" xr:uid="{00000000-0005-0000-0000-0000820F0000}"/>
    <cellStyle name="Normal 2 5 2 3 4 2" xfId="2519" xr:uid="{00000000-0005-0000-0000-0000830F0000}"/>
    <cellStyle name="Normal 2 5 2 3 4 3" xfId="4890" xr:uid="{00000000-0005-0000-0000-0000840F0000}"/>
    <cellStyle name="Normal 2 5 2 3 5" xfId="2520" xr:uid="{00000000-0005-0000-0000-0000850F0000}"/>
    <cellStyle name="Normal 2 5 2 3 5 2" xfId="4891" xr:uid="{00000000-0005-0000-0000-0000860F0000}"/>
    <cellStyle name="Normal 2 5 2 3 5 3" xfId="4892" xr:uid="{00000000-0005-0000-0000-0000870F0000}"/>
    <cellStyle name="Normal 2 5 2 3 6" xfId="2513" xr:uid="{00000000-0005-0000-0000-0000880F0000}"/>
    <cellStyle name="Normal 2 5 2 3 7" xfId="4893" xr:uid="{00000000-0005-0000-0000-0000890F0000}"/>
    <cellStyle name="Normal 2 5 2 4" xfId="234" xr:uid="{00000000-0005-0000-0000-00008A0F0000}"/>
    <cellStyle name="Normal 2 5 2 4 2" xfId="709" xr:uid="{00000000-0005-0000-0000-00008B0F0000}"/>
    <cellStyle name="Normal 2 5 2 4 2 2" xfId="1179" xr:uid="{00000000-0005-0000-0000-00008C0F0000}"/>
    <cellStyle name="Normal 2 5 2 4 2 2 2" xfId="2523" xr:uid="{00000000-0005-0000-0000-00008D0F0000}"/>
    <cellStyle name="Normal 2 5 2 4 2 2 3" xfId="4894" xr:uid="{00000000-0005-0000-0000-00008E0F0000}"/>
    <cellStyle name="Normal 2 5 2 4 2 3" xfId="2524" xr:uid="{00000000-0005-0000-0000-00008F0F0000}"/>
    <cellStyle name="Normal 2 5 2 4 2 3 2" xfId="4895" xr:uid="{00000000-0005-0000-0000-0000900F0000}"/>
    <cellStyle name="Normal 2 5 2 4 2 3 3" xfId="4896" xr:uid="{00000000-0005-0000-0000-0000910F0000}"/>
    <cellStyle name="Normal 2 5 2 4 2 4" xfId="2522" xr:uid="{00000000-0005-0000-0000-0000920F0000}"/>
    <cellStyle name="Normal 2 5 2 4 2 5" xfId="4897" xr:uid="{00000000-0005-0000-0000-0000930F0000}"/>
    <cellStyle name="Normal 2 5 2 4 3" xfId="473" xr:uid="{00000000-0005-0000-0000-0000940F0000}"/>
    <cellStyle name="Normal 2 5 2 4 3 2" xfId="2526" xr:uid="{00000000-0005-0000-0000-0000950F0000}"/>
    <cellStyle name="Normal 2 5 2 4 3 2 2" xfId="4898" xr:uid="{00000000-0005-0000-0000-0000960F0000}"/>
    <cellStyle name="Normal 2 5 2 4 3 2 3" xfId="4899" xr:uid="{00000000-0005-0000-0000-0000970F0000}"/>
    <cellStyle name="Normal 2 5 2 4 3 3" xfId="2525" xr:uid="{00000000-0005-0000-0000-0000980F0000}"/>
    <cellStyle name="Normal 2 5 2 4 3 4" xfId="4900" xr:uid="{00000000-0005-0000-0000-0000990F0000}"/>
    <cellStyle name="Normal 2 5 2 4 4" xfId="944" xr:uid="{00000000-0005-0000-0000-00009A0F0000}"/>
    <cellStyle name="Normal 2 5 2 4 4 2" xfId="2527" xr:uid="{00000000-0005-0000-0000-00009B0F0000}"/>
    <cellStyle name="Normal 2 5 2 4 4 3" xfId="4901" xr:uid="{00000000-0005-0000-0000-00009C0F0000}"/>
    <cellStyle name="Normal 2 5 2 4 5" xfId="2528" xr:uid="{00000000-0005-0000-0000-00009D0F0000}"/>
    <cellStyle name="Normal 2 5 2 4 5 2" xfId="4902" xr:uid="{00000000-0005-0000-0000-00009E0F0000}"/>
    <cellStyle name="Normal 2 5 2 4 5 3" xfId="4903" xr:uid="{00000000-0005-0000-0000-00009F0F0000}"/>
    <cellStyle name="Normal 2 5 2 4 6" xfId="2521" xr:uid="{00000000-0005-0000-0000-0000A00F0000}"/>
    <cellStyle name="Normal 2 5 2 4 7" xfId="4904" xr:uid="{00000000-0005-0000-0000-0000A10F0000}"/>
    <cellStyle name="Normal 2 5 2 5" xfId="122" xr:uid="{00000000-0005-0000-0000-0000A20F0000}"/>
    <cellStyle name="Normal 2 5 2 5 2" xfId="597" xr:uid="{00000000-0005-0000-0000-0000A30F0000}"/>
    <cellStyle name="Normal 2 5 2 5 2 2" xfId="1067" xr:uid="{00000000-0005-0000-0000-0000A40F0000}"/>
    <cellStyle name="Normal 2 5 2 5 2 2 2" xfId="2531" xr:uid="{00000000-0005-0000-0000-0000A50F0000}"/>
    <cellStyle name="Normal 2 5 2 5 2 2 3" xfId="4905" xr:uid="{00000000-0005-0000-0000-0000A60F0000}"/>
    <cellStyle name="Normal 2 5 2 5 2 3" xfId="2532" xr:uid="{00000000-0005-0000-0000-0000A70F0000}"/>
    <cellStyle name="Normal 2 5 2 5 2 3 2" xfId="4906" xr:uid="{00000000-0005-0000-0000-0000A80F0000}"/>
    <cellStyle name="Normal 2 5 2 5 2 3 3" xfId="4907" xr:uid="{00000000-0005-0000-0000-0000A90F0000}"/>
    <cellStyle name="Normal 2 5 2 5 2 4" xfId="2530" xr:uid="{00000000-0005-0000-0000-0000AA0F0000}"/>
    <cellStyle name="Normal 2 5 2 5 2 5" xfId="4908" xr:uid="{00000000-0005-0000-0000-0000AB0F0000}"/>
    <cellStyle name="Normal 2 5 2 5 3" xfId="361" xr:uid="{00000000-0005-0000-0000-0000AC0F0000}"/>
    <cellStyle name="Normal 2 5 2 5 3 2" xfId="2534" xr:uid="{00000000-0005-0000-0000-0000AD0F0000}"/>
    <cellStyle name="Normal 2 5 2 5 3 2 2" xfId="4909" xr:uid="{00000000-0005-0000-0000-0000AE0F0000}"/>
    <cellStyle name="Normal 2 5 2 5 3 2 3" xfId="4910" xr:uid="{00000000-0005-0000-0000-0000AF0F0000}"/>
    <cellStyle name="Normal 2 5 2 5 3 3" xfId="2533" xr:uid="{00000000-0005-0000-0000-0000B00F0000}"/>
    <cellStyle name="Normal 2 5 2 5 3 4" xfId="4911" xr:uid="{00000000-0005-0000-0000-0000B10F0000}"/>
    <cellStyle name="Normal 2 5 2 5 4" xfId="832" xr:uid="{00000000-0005-0000-0000-0000B20F0000}"/>
    <cellStyle name="Normal 2 5 2 5 4 2" xfId="2535" xr:uid="{00000000-0005-0000-0000-0000B30F0000}"/>
    <cellStyle name="Normal 2 5 2 5 4 3" xfId="4912" xr:uid="{00000000-0005-0000-0000-0000B40F0000}"/>
    <cellStyle name="Normal 2 5 2 5 5" xfId="2536" xr:uid="{00000000-0005-0000-0000-0000B50F0000}"/>
    <cellStyle name="Normal 2 5 2 5 5 2" xfId="4913" xr:uid="{00000000-0005-0000-0000-0000B60F0000}"/>
    <cellStyle name="Normal 2 5 2 5 5 3" xfId="4914" xr:uid="{00000000-0005-0000-0000-0000B70F0000}"/>
    <cellStyle name="Normal 2 5 2 5 6" xfId="2529" xr:uid="{00000000-0005-0000-0000-0000B80F0000}"/>
    <cellStyle name="Normal 2 5 2 5 7" xfId="4915" xr:uid="{00000000-0005-0000-0000-0000B90F0000}"/>
    <cellStyle name="Normal 2 5 2 6" xfId="528" xr:uid="{00000000-0005-0000-0000-0000BA0F0000}"/>
    <cellStyle name="Normal 2 5 2 6 2" xfId="998" xr:uid="{00000000-0005-0000-0000-0000BB0F0000}"/>
    <cellStyle name="Normal 2 5 2 6 2 2" xfId="2538" xr:uid="{00000000-0005-0000-0000-0000BC0F0000}"/>
    <cellStyle name="Normal 2 5 2 6 2 3" xfId="4916" xr:uid="{00000000-0005-0000-0000-0000BD0F0000}"/>
    <cellStyle name="Normal 2 5 2 6 3" xfId="2539" xr:uid="{00000000-0005-0000-0000-0000BE0F0000}"/>
    <cellStyle name="Normal 2 5 2 6 3 2" xfId="4917" xr:uid="{00000000-0005-0000-0000-0000BF0F0000}"/>
    <cellStyle name="Normal 2 5 2 6 3 3" xfId="4918" xr:uid="{00000000-0005-0000-0000-0000C00F0000}"/>
    <cellStyle name="Normal 2 5 2 6 4" xfId="2537" xr:uid="{00000000-0005-0000-0000-0000C10F0000}"/>
    <cellStyle name="Normal 2 5 2 6 5" xfId="4919" xr:uid="{00000000-0005-0000-0000-0000C20F0000}"/>
    <cellStyle name="Normal 2 5 2 7" xfId="292" xr:uid="{00000000-0005-0000-0000-0000C30F0000}"/>
    <cellStyle name="Normal 2 5 2 7 2" xfId="2541" xr:uid="{00000000-0005-0000-0000-0000C40F0000}"/>
    <cellStyle name="Normal 2 5 2 7 2 2" xfId="4920" xr:uid="{00000000-0005-0000-0000-0000C50F0000}"/>
    <cellStyle name="Normal 2 5 2 7 2 3" xfId="4921" xr:uid="{00000000-0005-0000-0000-0000C60F0000}"/>
    <cellStyle name="Normal 2 5 2 7 3" xfId="2540" xr:uid="{00000000-0005-0000-0000-0000C70F0000}"/>
    <cellStyle name="Normal 2 5 2 7 4" xfId="4922" xr:uid="{00000000-0005-0000-0000-0000C80F0000}"/>
    <cellStyle name="Normal 2 5 2 8" xfId="763" xr:uid="{00000000-0005-0000-0000-0000C90F0000}"/>
    <cellStyle name="Normal 2 5 2 8 2" xfId="2542" xr:uid="{00000000-0005-0000-0000-0000CA0F0000}"/>
    <cellStyle name="Normal 2 5 2 8 3" xfId="4923" xr:uid="{00000000-0005-0000-0000-0000CB0F0000}"/>
    <cellStyle name="Normal 2 5 2 9" xfId="2543" xr:uid="{00000000-0005-0000-0000-0000CC0F0000}"/>
    <cellStyle name="Normal 2 5 2 9 2" xfId="4924" xr:uid="{00000000-0005-0000-0000-0000CD0F0000}"/>
    <cellStyle name="Normal 2 5 2 9 3" xfId="4925" xr:uid="{00000000-0005-0000-0000-0000CE0F0000}"/>
    <cellStyle name="Normal 2 5 3" xfId="62" xr:uid="{00000000-0005-0000-0000-0000CF0F0000}"/>
    <cellStyle name="Normal 2 5 3 10" xfId="4926" xr:uid="{00000000-0005-0000-0000-0000D00F0000}"/>
    <cellStyle name="Normal 2 5 3 2" xfId="235" xr:uid="{00000000-0005-0000-0000-0000D10F0000}"/>
    <cellStyle name="Normal 2 5 3 2 2" xfId="710" xr:uid="{00000000-0005-0000-0000-0000D20F0000}"/>
    <cellStyle name="Normal 2 5 3 2 2 2" xfId="1180" xr:uid="{00000000-0005-0000-0000-0000D30F0000}"/>
    <cellStyle name="Normal 2 5 3 2 2 2 2" xfId="2547" xr:uid="{00000000-0005-0000-0000-0000D40F0000}"/>
    <cellStyle name="Normal 2 5 3 2 2 2 3" xfId="4927" xr:uid="{00000000-0005-0000-0000-0000D50F0000}"/>
    <cellStyle name="Normal 2 5 3 2 2 3" xfId="2548" xr:uid="{00000000-0005-0000-0000-0000D60F0000}"/>
    <cellStyle name="Normal 2 5 3 2 2 3 2" xfId="4928" xr:uid="{00000000-0005-0000-0000-0000D70F0000}"/>
    <cellStyle name="Normal 2 5 3 2 2 3 3" xfId="4929" xr:uid="{00000000-0005-0000-0000-0000D80F0000}"/>
    <cellStyle name="Normal 2 5 3 2 2 4" xfId="2546" xr:uid="{00000000-0005-0000-0000-0000D90F0000}"/>
    <cellStyle name="Normal 2 5 3 2 2 5" xfId="4930" xr:uid="{00000000-0005-0000-0000-0000DA0F0000}"/>
    <cellStyle name="Normal 2 5 3 2 3" xfId="474" xr:uid="{00000000-0005-0000-0000-0000DB0F0000}"/>
    <cellStyle name="Normal 2 5 3 2 3 2" xfId="2550" xr:uid="{00000000-0005-0000-0000-0000DC0F0000}"/>
    <cellStyle name="Normal 2 5 3 2 3 2 2" xfId="4931" xr:uid="{00000000-0005-0000-0000-0000DD0F0000}"/>
    <cellStyle name="Normal 2 5 3 2 3 2 3" xfId="4932" xr:uid="{00000000-0005-0000-0000-0000DE0F0000}"/>
    <cellStyle name="Normal 2 5 3 2 3 3" xfId="2549" xr:uid="{00000000-0005-0000-0000-0000DF0F0000}"/>
    <cellStyle name="Normal 2 5 3 2 3 4" xfId="4933" xr:uid="{00000000-0005-0000-0000-0000E00F0000}"/>
    <cellStyle name="Normal 2 5 3 2 4" xfId="945" xr:uid="{00000000-0005-0000-0000-0000E10F0000}"/>
    <cellStyle name="Normal 2 5 3 2 4 2" xfId="2551" xr:uid="{00000000-0005-0000-0000-0000E20F0000}"/>
    <cellStyle name="Normal 2 5 3 2 4 3" xfId="4934" xr:uid="{00000000-0005-0000-0000-0000E30F0000}"/>
    <cellStyle name="Normal 2 5 3 2 5" xfId="2552" xr:uid="{00000000-0005-0000-0000-0000E40F0000}"/>
    <cellStyle name="Normal 2 5 3 2 5 2" xfId="4935" xr:uid="{00000000-0005-0000-0000-0000E50F0000}"/>
    <cellStyle name="Normal 2 5 3 2 5 3" xfId="4936" xr:uid="{00000000-0005-0000-0000-0000E60F0000}"/>
    <cellStyle name="Normal 2 5 3 2 6" xfId="2545" xr:uid="{00000000-0005-0000-0000-0000E70F0000}"/>
    <cellStyle name="Normal 2 5 3 2 7" xfId="4937" xr:uid="{00000000-0005-0000-0000-0000E80F0000}"/>
    <cellStyle name="Normal 2 5 3 3" xfId="236" xr:uid="{00000000-0005-0000-0000-0000E90F0000}"/>
    <cellStyle name="Normal 2 5 3 3 2" xfId="711" xr:uid="{00000000-0005-0000-0000-0000EA0F0000}"/>
    <cellStyle name="Normal 2 5 3 3 2 2" xfId="1181" xr:uid="{00000000-0005-0000-0000-0000EB0F0000}"/>
    <cellStyle name="Normal 2 5 3 3 2 2 2" xfId="2555" xr:uid="{00000000-0005-0000-0000-0000EC0F0000}"/>
    <cellStyle name="Normal 2 5 3 3 2 2 3" xfId="4938" xr:uid="{00000000-0005-0000-0000-0000ED0F0000}"/>
    <cellStyle name="Normal 2 5 3 3 2 3" xfId="2556" xr:uid="{00000000-0005-0000-0000-0000EE0F0000}"/>
    <cellStyle name="Normal 2 5 3 3 2 3 2" xfId="4939" xr:uid="{00000000-0005-0000-0000-0000EF0F0000}"/>
    <cellStyle name="Normal 2 5 3 3 2 3 3" xfId="4940" xr:uid="{00000000-0005-0000-0000-0000F00F0000}"/>
    <cellStyle name="Normal 2 5 3 3 2 4" xfId="2554" xr:uid="{00000000-0005-0000-0000-0000F10F0000}"/>
    <cellStyle name="Normal 2 5 3 3 2 5" xfId="4941" xr:uid="{00000000-0005-0000-0000-0000F20F0000}"/>
    <cellStyle name="Normal 2 5 3 3 3" xfId="475" xr:uid="{00000000-0005-0000-0000-0000F30F0000}"/>
    <cellStyle name="Normal 2 5 3 3 3 2" xfId="2558" xr:uid="{00000000-0005-0000-0000-0000F40F0000}"/>
    <cellStyle name="Normal 2 5 3 3 3 2 2" xfId="4942" xr:uid="{00000000-0005-0000-0000-0000F50F0000}"/>
    <cellStyle name="Normal 2 5 3 3 3 2 3" xfId="4943" xr:uid="{00000000-0005-0000-0000-0000F60F0000}"/>
    <cellStyle name="Normal 2 5 3 3 3 3" xfId="2557" xr:uid="{00000000-0005-0000-0000-0000F70F0000}"/>
    <cellStyle name="Normal 2 5 3 3 3 4" xfId="4944" xr:uid="{00000000-0005-0000-0000-0000F80F0000}"/>
    <cellStyle name="Normal 2 5 3 3 4" xfId="946" xr:uid="{00000000-0005-0000-0000-0000F90F0000}"/>
    <cellStyle name="Normal 2 5 3 3 4 2" xfId="2559" xr:uid="{00000000-0005-0000-0000-0000FA0F0000}"/>
    <cellStyle name="Normal 2 5 3 3 4 3" xfId="4945" xr:uid="{00000000-0005-0000-0000-0000FB0F0000}"/>
    <cellStyle name="Normal 2 5 3 3 5" xfId="2560" xr:uid="{00000000-0005-0000-0000-0000FC0F0000}"/>
    <cellStyle name="Normal 2 5 3 3 5 2" xfId="4946" xr:uid="{00000000-0005-0000-0000-0000FD0F0000}"/>
    <cellStyle name="Normal 2 5 3 3 5 3" xfId="4947" xr:uid="{00000000-0005-0000-0000-0000FE0F0000}"/>
    <cellStyle name="Normal 2 5 3 3 6" xfId="2553" xr:uid="{00000000-0005-0000-0000-0000FF0F0000}"/>
    <cellStyle name="Normal 2 5 3 3 7" xfId="4948" xr:uid="{00000000-0005-0000-0000-000000100000}"/>
    <cellStyle name="Normal 2 5 3 4" xfId="137" xr:uid="{00000000-0005-0000-0000-000001100000}"/>
    <cellStyle name="Normal 2 5 3 4 2" xfId="612" xr:uid="{00000000-0005-0000-0000-000002100000}"/>
    <cellStyle name="Normal 2 5 3 4 2 2" xfId="1082" xr:uid="{00000000-0005-0000-0000-000003100000}"/>
    <cellStyle name="Normal 2 5 3 4 2 2 2" xfId="2563" xr:uid="{00000000-0005-0000-0000-000004100000}"/>
    <cellStyle name="Normal 2 5 3 4 2 2 3" xfId="4949" xr:uid="{00000000-0005-0000-0000-000005100000}"/>
    <cellStyle name="Normal 2 5 3 4 2 3" xfId="2564" xr:uid="{00000000-0005-0000-0000-000006100000}"/>
    <cellStyle name="Normal 2 5 3 4 2 3 2" xfId="4950" xr:uid="{00000000-0005-0000-0000-000007100000}"/>
    <cellStyle name="Normal 2 5 3 4 2 3 3" xfId="4951" xr:uid="{00000000-0005-0000-0000-000008100000}"/>
    <cellStyle name="Normal 2 5 3 4 2 4" xfId="2562" xr:uid="{00000000-0005-0000-0000-000009100000}"/>
    <cellStyle name="Normal 2 5 3 4 2 5" xfId="4952" xr:uid="{00000000-0005-0000-0000-00000A100000}"/>
    <cellStyle name="Normal 2 5 3 4 3" xfId="376" xr:uid="{00000000-0005-0000-0000-00000B100000}"/>
    <cellStyle name="Normal 2 5 3 4 3 2" xfId="2566" xr:uid="{00000000-0005-0000-0000-00000C100000}"/>
    <cellStyle name="Normal 2 5 3 4 3 2 2" xfId="4953" xr:uid="{00000000-0005-0000-0000-00000D100000}"/>
    <cellStyle name="Normal 2 5 3 4 3 2 3" xfId="4954" xr:uid="{00000000-0005-0000-0000-00000E100000}"/>
    <cellStyle name="Normal 2 5 3 4 3 3" xfId="2565" xr:uid="{00000000-0005-0000-0000-00000F100000}"/>
    <cellStyle name="Normal 2 5 3 4 3 4" xfId="4955" xr:uid="{00000000-0005-0000-0000-000010100000}"/>
    <cellStyle name="Normal 2 5 3 4 4" xfId="847" xr:uid="{00000000-0005-0000-0000-000011100000}"/>
    <cellStyle name="Normal 2 5 3 4 4 2" xfId="2567" xr:uid="{00000000-0005-0000-0000-000012100000}"/>
    <cellStyle name="Normal 2 5 3 4 4 3" xfId="4956" xr:uid="{00000000-0005-0000-0000-000013100000}"/>
    <cellStyle name="Normal 2 5 3 4 5" xfId="2568" xr:uid="{00000000-0005-0000-0000-000014100000}"/>
    <cellStyle name="Normal 2 5 3 4 5 2" xfId="4957" xr:uid="{00000000-0005-0000-0000-000015100000}"/>
    <cellStyle name="Normal 2 5 3 4 5 3" xfId="4958" xr:uid="{00000000-0005-0000-0000-000016100000}"/>
    <cellStyle name="Normal 2 5 3 4 6" xfId="2561" xr:uid="{00000000-0005-0000-0000-000017100000}"/>
    <cellStyle name="Normal 2 5 3 4 7" xfId="4959" xr:uid="{00000000-0005-0000-0000-000018100000}"/>
    <cellStyle name="Normal 2 5 3 5" xfId="543" xr:uid="{00000000-0005-0000-0000-000019100000}"/>
    <cellStyle name="Normal 2 5 3 5 2" xfId="1013" xr:uid="{00000000-0005-0000-0000-00001A100000}"/>
    <cellStyle name="Normal 2 5 3 5 2 2" xfId="2570" xr:uid="{00000000-0005-0000-0000-00001B100000}"/>
    <cellStyle name="Normal 2 5 3 5 2 3" xfId="4960" xr:uid="{00000000-0005-0000-0000-00001C100000}"/>
    <cellStyle name="Normal 2 5 3 5 3" xfId="2571" xr:uid="{00000000-0005-0000-0000-00001D100000}"/>
    <cellStyle name="Normal 2 5 3 5 3 2" xfId="4961" xr:uid="{00000000-0005-0000-0000-00001E100000}"/>
    <cellStyle name="Normal 2 5 3 5 3 3" xfId="4962" xr:uid="{00000000-0005-0000-0000-00001F100000}"/>
    <cellStyle name="Normal 2 5 3 5 4" xfId="2569" xr:uid="{00000000-0005-0000-0000-000020100000}"/>
    <cellStyle name="Normal 2 5 3 5 5" xfId="4963" xr:uid="{00000000-0005-0000-0000-000021100000}"/>
    <cellStyle name="Normal 2 5 3 6" xfId="307" xr:uid="{00000000-0005-0000-0000-000022100000}"/>
    <cellStyle name="Normal 2 5 3 6 2" xfId="2573" xr:uid="{00000000-0005-0000-0000-000023100000}"/>
    <cellStyle name="Normal 2 5 3 6 2 2" xfId="4964" xr:uid="{00000000-0005-0000-0000-000024100000}"/>
    <cellStyle name="Normal 2 5 3 6 2 3" xfId="4965" xr:uid="{00000000-0005-0000-0000-000025100000}"/>
    <cellStyle name="Normal 2 5 3 6 3" xfId="2572" xr:uid="{00000000-0005-0000-0000-000026100000}"/>
    <cellStyle name="Normal 2 5 3 6 4" xfId="4966" xr:uid="{00000000-0005-0000-0000-000027100000}"/>
    <cellStyle name="Normal 2 5 3 7" xfId="778" xr:uid="{00000000-0005-0000-0000-000028100000}"/>
    <cellStyle name="Normal 2 5 3 7 2" xfId="2574" xr:uid="{00000000-0005-0000-0000-000029100000}"/>
    <cellStyle name="Normal 2 5 3 7 3" xfId="4967" xr:uid="{00000000-0005-0000-0000-00002A100000}"/>
    <cellStyle name="Normal 2 5 3 8" xfId="2575" xr:uid="{00000000-0005-0000-0000-00002B100000}"/>
    <cellStyle name="Normal 2 5 3 8 2" xfId="4968" xr:uid="{00000000-0005-0000-0000-00002C100000}"/>
    <cellStyle name="Normal 2 5 3 8 3" xfId="4969" xr:uid="{00000000-0005-0000-0000-00002D100000}"/>
    <cellStyle name="Normal 2 5 3 9" xfId="2544" xr:uid="{00000000-0005-0000-0000-00002E100000}"/>
    <cellStyle name="Normal 2 5 4" xfId="94" xr:uid="{00000000-0005-0000-0000-00002F100000}"/>
    <cellStyle name="Normal 2 5 4 2" xfId="166" xr:uid="{00000000-0005-0000-0000-000030100000}"/>
    <cellStyle name="Normal 2 5 4 2 2" xfId="641" xr:uid="{00000000-0005-0000-0000-000031100000}"/>
    <cellStyle name="Normal 2 5 4 2 2 2" xfId="1111" xr:uid="{00000000-0005-0000-0000-000032100000}"/>
    <cellStyle name="Normal 2 5 4 2 2 2 2" xfId="2579" xr:uid="{00000000-0005-0000-0000-000033100000}"/>
    <cellStyle name="Normal 2 5 4 2 2 2 3" xfId="4970" xr:uid="{00000000-0005-0000-0000-000034100000}"/>
    <cellStyle name="Normal 2 5 4 2 2 3" xfId="2580" xr:uid="{00000000-0005-0000-0000-000035100000}"/>
    <cellStyle name="Normal 2 5 4 2 2 3 2" xfId="4971" xr:uid="{00000000-0005-0000-0000-000036100000}"/>
    <cellStyle name="Normal 2 5 4 2 2 3 3" xfId="4972" xr:uid="{00000000-0005-0000-0000-000037100000}"/>
    <cellStyle name="Normal 2 5 4 2 2 4" xfId="2578" xr:uid="{00000000-0005-0000-0000-000038100000}"/>
    <cellStyle name="Normal 2 5 4 2 2 5" xfId="4973" xr:uid="{00000000-0005-0000-0000-000039100000}"/>
    <cellStyle name="Normal 2 5 4 2 3" xfId="405" xr:uid="{00000000-0005-0000-0000-00003A100000}"/>
    <cellStyle name="Normal 2 5 4 2 3 2" xfId="2582" xr:uid="{00000000-0005-0000-0000-00003B100000}"/>
    <cellStyle name="Normal 2 5 4 2 3 2 2" xfId="4974" xr:uid="{00000000-0005-0000-0000-00003C100000}"/>
    <cellStyle name="Normal 2 5 4 2 3 2 3" xfId="4975" xr:uid="{00000000-0005-0000-0000-00003D100000}"/>
    <cellStyle name="Normal 2 5 4 2 3 3" xfId="2581" xr:uid="{00000000-0005-0000-0000-00003E100000}"/>
    <cellStyle name="Normal 2 5 4 2 3 4" xfId="4976" xr:uid="{00000000-0005-0000-0000-00003F100000}"/>
    <cellStyle name="Normal 2 5 4 2 4" xfId="876" xr:uid="{00000000-0005-0000-0000-000040100000}"/>
    <cellStyle name="Normal 2 5 4 2 4 2" xfId="2583" xr:uid="{00000000-0005-0000-0000-000041100000}"/>
    <cellStyle name="Normal 2 5 4 2 4 3" xfId="4977" xr:uid="{00000000-0005-0000-0000-000042100000}"/>
    <cellStyle name="Normal 2 5 4 2 5" xfId="2584" xr:uid="{00000000-0005-0000-0000-000043100000}"/>
    <cellStyle name="Normal 2 5 4 2 5 2" xfId="4978" xr:uid="{00000000-0005-0000-0000-000044100000}"/>
    <cellStyle name="Normal 2 5 4 2 5 3" xfId="4979" xr:uid="{00000000-0005-0000-0000-000045100000}"/>
    <cellStyle name="Normal 2 5 4 2 6" xfId="2577" xr:uid="{00000000-0005-0000-0000-000046100000}"/>
    <cellStyle name="Normal 2 5 4 2 7" xfId="4980" xr:uid="{00000000-0005-0000-0000-000047100000}"/>
    <cellStyle name="Normal 2 5 4 3" xfId="572" xr:uid="{00000000-0005-0000-0000-000048100000}"/>
    <cellStyle name="Normal 2 5 4 3 2" xfId="1042" xr:uid="{00000000-0005-0000-0000-000049100000}"/>
    <cellStyle name="Normal 2 5 4 3 2 2" xfId="2586" xr:uid="{00000000-0005-0000-0000-00004A100000}"/>
    <cellStyle name="Normal 2 5 4 3 2 3" xfId="4981" xr:uid="{00000000-0005-0000-0000-00004B100000}"/>
    <cellStyle name="Normal 2 5 4 3 3" xfId="2587" xr:uid="{00000000-0005-0000-0000-00004C100000}"/>
    <cellStyle name="Normal 2 5 4 3 3 2" xfId="4982" xr:uid="{00000000-0005-0000-0000-00004D100000}"/>
    <cellStyle name="Normal 2 5 4 3 3 3" xfId="4983" xr:uid="{00000000-0005-0000-0000-00004E100000}"/>
    <cellStyle name="Normal 2 5 4 3 4" xfId="2585" xr:uid="{00000000-0005-0000-0000-00004F100000}"/>
    <cellStyle name="Normal 2 5 4 3 5" xfId="4984" xr:uid="{00000000-0005-0000-0000-000050100000}"/>
    <cellStyle name="Normal 2 5 4 4" xfId="336" xr:uid="{00000000-0005-0000-0000-000051100000}"/>
    <cellStyle name="Normal 2 5 4 4 2" xfId="2589" xr:uid="{00000000-0005-0000-0000-000052100000}"/>
    <cellStyle name="Normal 2 5 4 4 2 2" xfId="4985" xr:uid="{00000000-0005-0000-0000-000053100000}"/>
    <cellStyle name="Normal 2 5 4 4 2 3" xfId="4986" xr:uid="{00000000-0005-0000-0000-000054100000}"/>
    <cellStyle name="Normal 2 5 4 4 3" xfId="2588" xr:uid="{00000000-0005-0000-0000-000055100000}"/>
    <cellStyle name="Normal 2 5 4 4 4" xfId="4987" xr:uid="{00000000-0005-0000-0000-000056100000}"/>
    <cellStyle name="Normal 2 5 4 5" xfId="807" xr:uid="{00000000-0005-0000-0000-000057100000}"/>
    <cellStyle name="Normal 2 5 4 5 2" xfId="2590" xr:uid="{00000000-0005-0000-0000-000058100000}"/>
    <cellStyle name="Normal 2 5 4 5 3" xfId="4988" xr:uid="{00000000-0005-0000-0000-000059100000}"/>
    <cellStyle name="Normal 2 5 4 6" xfId="2591" xr:uid="{00000000-0005-0000-0000-00005A100000}"/>
    <cellStyle name="Normal 2 5 4 6 2" xfId="4989" xr:uid="{00000000-0005-0000-0000-00005B100000}"/>
    <cellStyle name="Normal 2 5 4 6 3" xfId="4990" xr:uid="{00000000-0005-0000-0000-00005C100000}"/>
    <cellStyle name="Normal 2 5 4 7" xfId="2576" xr:uid="{00000000-0005-0000-0000-00005D100000}"/>
    <cellStyle name="Normal 2 5 4 8" xfId="4991" xr:uid="{00000000-0005-0000-0000-00005E100000}"/>
    <cellStyle name="Normal 2 5 5" xfId="237" xr:uid="{00000000-0005-0000-0000-00005F100000}"/>
    <cellStyle name="Normal 2 5 5 2" xfId="712" xr:uid="{00000000-0005-0000-0000-000060100000}"/>
    <cellStyle name="Normal 2 5 5 2 2" xfId="1182" xr:uid="{00000000-0005-0000-0000-000061100000}"/>
    <cellStyle name="Normal 2 5 5 2 2 2" xfId="2594" xr:uid="{00000000-0005-0000-0000-000062100000}"/>
    <cellStyle name="Normal 2 5 5 2 2 3" xfId="4992" xr:uid="{00000000-0005-0000-0000-000063100000}"/>
    <cellStyle name="Normal 2 5 5 2 3" xfId="2595" xr:uid="{00000000-0005-0000-0000-000064100000}"/>
    <cellStyle name="Normal 2 5 5 2 3 2" xfId="4993" xr:uid="{00000000-0005-0000-0000-000065100000}"/>
    <cellStyle name="Normal 2 5 5 2 3 3" xfId="4994" xr:uid="{00000000-0005-0000-0000-000066100000}"/>
    <cellStyle name="Normal 2 5 5 2 4" xfId="2593" xr:uid="{00000000-0005-0000-0000-000067100000}"/>
    <cellStyle name="Normal 2 5 5 2 5" xfId="4995" xr:uid="{00000000-0005-0000-0000-000068100000}"/>
    <cellStyle name="Normal 2 5 5 3" xfId="476" xr:uid="{00000000-0005-0000-0000-000069100000}"/>
    <cellStyle name="Normal 2 5 5 3 2" xfId="2597" xr:uid="{00000000-0005-0000-0000-00006A100000}"/>
    <cellStyle name="Normal 2 5 5 3 2 2" xfId="4996" xr:uid="{00000000-0005-0000-0000-00006B100000}"/>
    <cellStyle name="Normal 2 5 5 3 2 3" xfId="4997" xr:uid="{00000000-0005-0000-0000-00006C100000}"/>
    <cellStyle name="Normal 2 5 5 3 3" xfId="2596" xr:uid="{00000000-0005-0000-0000-00006D100000}"/>
    <cellStyle name="Normal 2 5 5 3 4" xfId="4998" xr:uid="{00000000-0005-0000-0000-00006E100000}"/>
    <cellStyle name="Normal 2 5 5 4" xfId="947" xr:uid="{00000000-0005-0000-0000-00006F100000}"/>
    <cellStyle name="Normal 2 5 5 4 2" xfId="2598" xr:uid="{00000000-0005-0000-0000-000070100000}"/>
    <cellStyle name="Normal 2 5 5 4 3" xfId="4999" xr:uid="{00000000-0005-0000-0000-000071100000}"/>
    <cellStyle name="Normal 2 5 5 5" xfId="2599" xr:uid="{00000000-0005-0000-0000-000072100000}"/>
    <cellStyle name="Normal 2 5 5 5 2" xfId="5000" xr:uid="{00000000-0005-0000-0000-000073100000}"/>
    <cellStyle name="Normal 2 5 5 5 3" xfId="5001" xr:uid="{00000000-0005-0000-0000-000074100000}"/>
    <cellStyle name="Normal 2 5 5 6" xfId="2592" xr:uid="{00000000-0005-0000-0000-000075100000}"/>
    <cellStyle name="Normal 2 5 5 7" xfId="5002" xr:uid="{00000000-0005-0000-0000-000076100000}"/>
    <cellStyle name="Normal 2 5 6" xfId="110" xr:uid="{00000000-0005-0000-0000-000077100000}"/>
    <cellStyle name="Normal 2 5 6 2" xfId="585" xr:uid="{00000000-0005-0000-0000-000078100000}"/>
    <cellStyle name="Normal 2 5 6 2 2" xfId="1055" xr:uid="{00000000-0005-0000-0000-000079100000}"/>
    <cellStyle name="Normal 2 5 6 2 2 2" xfId="2602" xr:uid="{00000000-0005-0000-0000-00007A100000}"/>
    <cellStyle name="Normal 2 5 6 2 2 3" xfId="5003" xr:uid="{00000000-0005-0000-0000-00007B100000}"/>
    <cellStyle name="Normal 2 5 6 2 3" xfId="2603" xr:uid="{00000000-0005-0000-0000-00007C100000}"/>
    <cellStyle name="Normal 2 5 6 2 3 2" xfId="5004" xr:uid="{00000000-0005-0000-0000-00007D100000}"/>
    <cellStyle name="Normal 2 5 6 2 3 3" xfId="5005" xr:uid="{00000000-0005-0000-0000-00007E100000}"/>
    <cellStyle name="Normal 2 5 6 2 4" xfId="2601" xr:uid="{00000000-0005-0000-0000-00007F100000}"/>
    <cellStyle name="Normal 2 5 6 2 5" xfId="5006" xr:uid="{00000000-0005-0000-0000-000080100000}"/>
    <cellStyle name="Normal 2 5 6 3" xfId="349" xr:uid="{00000000-0005-0000-0000-000081100000}"/>
    <cellStyle name="Normal 2 5 6 3 2" xfId="2605" xr:uid="{00000000-0005-0000-0000-000082100000}"/>
    <cellStyle name="Normal 2 5 6 3 2 2" xfId="5007" xr:uid="{00000000-0005-0000-0000-000083100000}"/>
    <cellStyle name="Normal 2 5 6 3 2 3" xfId="5008" xr:uid="{00000000-0005-0000-0000-000084100000}"/>
    <cellStyle name="Normal 2 5 6 3 3" xfId="2604" xr:uid="{00000000-0005-0000-0000-000085100000}"/>
    <cellStyle name="Normal 2 5 6 3 4" xfId="5009" xr:uid="{00000000-0005-0000-0000-000086100000}"/>
    <cellStyle name="Normal 2 5 6 4" xfId="820" xr:uid="{00000000-0005-0000-0000-000087100000}"/>
    <cellStyle name="Normal 2 5 6 4 2" xfId="2606" xr:uid="{00000000-0005-0000-0000-000088100000}"/>
    <cellStyle name="Normal 2 5 6 4 3" xfId="5010" xr:uid="{00000000-0005-0000-0000-000089100000}"/>
    <cellStyle name="Normal 2 5 6 5" xfId="2607" xr:uid="{00000000-0005-0000-0000-00008A100000}"/>
    <cellStyle name="Normal 2 5 6 5 2" xfId="5011" xr:uid="{00000000-0005-0000-0000-00008B100000}"/>
    <cellStyle name="Normal 2 5 6 5 3" xfId="5012" xr:uid="{00000000-0005-0000-0000-00008C100000}"/>
    <cellStyle name="Normal 2 5 6 6" xfId="2600" xr:uid="{00000000-0005-0000-0000-00008D100000}"/>
    <cellStyle name="Normal 2 5 6 7" xfId="5013" xr:uid="{00000000-0005-0000-0000-00008E100000}"/>
    <cellStyle name="Normal 2 5 7" xfId="516" xr:uid="{00000000-0005-0000-0000-00008F100000}"/>
    <cellStyle name="Normal 2 5 7 2" xfId="986" xr:uid="{00000000-0005-0000-0000-000090100000}"/>
    <cellStyle name="Normal 2 5 7 2 2" xfId="2609" xr:uid="{00000000-0005-0000-0000-000091100000}"/>
    <cellStyle name="Normal 2 5 7 2 3" xfId="5014" xr:uid="{00000000-0005-0000-0000-000092100000}"/>
    <cellStyle name="Normal 2 5 7 3" xfId="2610" xr:uid="{00000000-0005-0000-0000-000093100000}"/>
    <cellStyle name="Normal 2 5 7 3 2" xfId="5015" xr:uid="{00000000-0005-0000-0000-000094100000}"/>
    <cellStyle name="Normal 2 5 7 3 3" xfId="5016" xr:uid="{00000000-0005-0000-0000-000095100000}"/>
    <cellStyle name="Normal 2 5 7 4" xfId="2608" xr:uid="{00000000-0005-0000-0000-000096100000}"/>
    <cellStyle name="Normal 2 5 7 5" xfId="5017" xr:uid="{00000000-0005-0000-0000-000097100000}"/>
    <cellStyle name="Normal 2 5 8" xfId="280" xr:uid="{00000000-0005-0000-0000-000098100000}"/>
    <cellStyle name="Normal 2 5 8 2" xfId="2612" xr:uid="{00000000-0005-0000-0000-000099100000}"/>
    <cellStyle name="Normal 2 5 8 2 2" xfId="5018" xr:uid="{00000000-0005-0000-0000-00009A100000}"/>
    <cellStyle name="Normal 2 5 8 2 3" xfId="5019" xr:uid="{00000000-0005-0000-0000-00009B100000}"/>
    <cellStyle name="Normal 2 5 8 3" xfId="2611" xr:uid="{00000000-0005-0000-0000-00009C100000}"/>
    <cellStyle name="Normal 2 5 8 4" xfId="5020" xr:uid="{00000000-0005-0000-0000-00009D100000}"/>
    <cellStyle name="Normal 2 5 9" xfId="751" xr:uid="{00000000-0005-0000-0000-00009E100000}"/>
    <cellStyle name="Normal 2 5 9 2" xfId="2613" xr:uid="{00000000-0005-0000-0000-00009F100000}"/>
    <cellStyle name="Normal 2 5 9 3" xfId="5021" xr:uid="{00000000-0005-0000-0000-0000A0100000}"/>
    <cellStyle name="Normal 2 6" xfId="35" xr:uid="{00000000-0005-0000-0000-0000A1100000}"/>
    <cellStyle name="Normal 2 6 10" xfId="2614" xr:uid="{00000000-0005-0000-0000-0000A2100000}"/>
    <cellStyle name="Normal 2 6 11" xfId="5022" xr:uid="{00000000-0005-0000-0000-0000A3100000}"/>
    <cellStyle name="Normal 2 6 2" xfId="74" xr:uid="{00000000-0005-0000-0000-0000A4100000}"/>
    <cellStyle name="Normal 2 6 2 10" xfId="5023" xr:uid="{00000000-0005-0000-0000-0000A5100000}"/>
    <cellStyle name="Normal 2 6 2 2" xfId="238" xr:uid="{00000000-0005-0000-0000-0000A6100000}"/>
    <cellStyle name="Normal 2 6 2 2 2" xfId="713" xr:uid="{00000000-0005-0000-0000-0000A7100000}"/>
    <cellStyle name="Normal 2 6 2 2 2 2" xfId="1183" xr:uid="{00000000-0005-0000-0000-0000A8100000}"/>
    <cellStyle name="Normal 2 6 2 2 2 2 2" xfId="2618" xr:uid="{00000000-0005-0000-0000-0000A9100000}"/>
    <cellStyle name="Normal 2 6 2 2 2 2 3" xfId="5024" xr:uid="{00000000-0005-0000-0000-0000AA100000}"/>
    <cellStyle name="Normal 2 6 2 2 2 3" xfId="2619" xr:uid="{00000000-0005-0000-0000-0000AB100000}"/>
    <cellStyle name="Normal 2 6 2 2 2 3 2" xfId="5025" xr:uid="{00000000-0005-0000-0000-0000AC100000}"/>
    <cellStyle name="Normal 2 6 2 2 2 3 3" xfId="5026" xr:uid="{00000000-0005-0000-0000-0000AD100000}"/>
    <cellStyle name="Normal 2 6 2 2 2 4" xfId="2617" xr:uid="{00000000-0005-0000-0000-0000AE100000}"/>
    <cellStyle name="Normal 2 6 2 2 2 5" xfId="5027" xr:uid="{00000000-0005-0000-0000-0000AF100000}"/>
    <cellStyle name="Normal 2 6 2 2 3" xfId="477" xr:uid="{00000000-0005-0000-0000-0000B0100000}"/>
    <cellStyle name="Normal 2 6 2 2 3 2" xfId="2621" xr:uid="{00000000-0005-0000-0000-0000B1100000}"/>
    <cellStyle name="Normal 2 6 2 2 3 2 2" xfId="5028" xr:uid="{00000000-0005-0000-0000-0000B2100000}"/>
    <cellStyle name="Normal 2 6 2 2 3 2 3" xfId="5029" xr:uid="{00000000-0005-0000-0000-0000B3100000}"/>
    <cellStyle name="Normal 2 6 2 2 3 3" xfId="2620" xr:uid="{00000000-0005-0000-0000-0000B4100000}"/>
    <cellStyle name="Normal 2 6 2 2 3 4" xfId="5030" xr:uid="{00000000-0005-0000-0000-0000B5100000}"/>
    <cellStyle name="Normal 2 6 2 2 4" xfId="948" xr:uid="{00000000-0005-0000-0000-0000B6100000}"/>
    <cellStyle name="Normal 2 6 2 2 4 2" xfId="2622" xr:uid="{00000000-0005-0000-0000-0000B7100000}"/>
    <cellStyle name="Normal 2 6 2 2 4 3" xfId="5031" xr:uid="{00000000-0005-0000-0000-0000B8100000}"/>
    <cellStyle name="Normal 2 6 2 2 5" xfId="2623" xr:uid="{00000000-0005-0000-0000-0000B9100000}"/>
    <cellStyle name="Normal 2 6 2 2 5 2" xfId="5032" xr:uid="{00000000-0005-0000-0000-0000BA100000}"/>
    <cellStyle name="Normal 2 6 2 2 5 3" xfId="5033" xr:uid="{00000000-0005-0000-0000-0000BB100000}"/>
    <cellStyle name="Normal 2 6 2 2 6" xfId="2616" xr:uid="{00000000-0005-0000-0000-0000BC100000}"/>
    <cellStyle name="Normal 2 6 2 2 7" xfId="5034" xr:uid="{00000000-0005-0000-0000-0000BD100000}"/>
    <cellStyle name="Normal 2 6 2 3" xfId="239" xr:uid="{00000000-0005-0000-0000-0000BE100000}"/>
    <cellStyle name="Normal 2 6 2 3 2" xfId="714" xr:uid="{00000000-0005-0000-0000-0000BF100000}"/>
    <cellStyle name="Normal 2 6 2 3 2 2" xfId="1184" xr:uid="{00000000-0005-0000-0000-0000C0100000}"/>
    <cellStyle name="Normal 2 6 2 3 2 2 2" xfId="2626" xr:uid="{00000000-0005-0000-0000-0000C1100000}"/>
    <cellStyle name="Normal 2 6 2 3 2 2 3" xfId="5035" xr:uid="{00000000-0005-0000-0000-0000C2100000}"/>
    <cellStyle name="Normal 2 6 2 3 2 3" xfId="2627" xr:uid="{00000000-0005-0000-0000-0000C3100000}"/>
    <cellStyle name="Normal 2 6 2 3 2 3 2" xfId="5036" xr:uid="{00000000-0005-0000-0000-0000C4100000}"/>
    <cellStyle name="Normal 2 6 2 3 2 3 3" xfId="5037" xr:uid="{00000000-0005-0000-0000-0000C5100000}"/>
    <cellStyle name="Normal 2 6 2 3 2 4" xfId="2625" xr:uid="{00000000-0005-0000-0000-0000C6100000}"/>
    <cellStyle name="Normal 2 6 2 3 2 5" xfId="5038" xr:uid="{00000000-0005-0000-0000-0000C7100000}"/>
    <cellStyle name="Normal 2 6 2 3 3" xfId="478" xr:uid="{00000000-0005-0000-0000-0000C8100000}"/>
    <cellStyle name="Normal 2 6 2 3 3 2" xfId="2629" xr:uid="{00000000-0005-0000-0000-0000C9100000}"/>
    <cellStyle name="Normal 2 6 2 3 3 2 2" xfId="5039" xr:uid="{00000000-0005-0000-0000-0000CA100000}"/>
    <cellStyle name="Normal 2 6 2 3 3 2 3" xfId="5040" xr:uid="{00000000-0005-0000-0000-0000CB100000}"/>
    <cellStyle name="Normal 2 6 2 3 3 3" xfId="2628" xr:uid="{00000000-0005-0000-0000-0000CC100000}"/>
    <cellStyle name="Normal 2 6 2 3 3 4" xfId="5041" xr:uid="{00000000-0005-0000-0000-0000CD100000}"/>
    <cellStyle name="Normal 2 6 2 3 4" xfId="949" xr:uid="{00000000-0005-0000-0000-0000CE100000}"/>
    <cellStyle name="Normal 2 6 2 3 4 2" xfId="2630" xr:uid="{00000000-0005-0000-0000-0000CF100000}"/>
    <cellStyle name="Normal 2 6 2 3 4 3" xfId="5042" xr:uid="{00000000-0005-0000-0000-0000D0100000}"/>
    <cellStyle name="Normal 2 6 2 3 5" xfId="2631" xr:uid="{00000000-0005-0000-0000-0000D1100000}"/>
    <cellStyle name="Normal 2 6 2 3 5 2" xfId="5043" xr:uid="{00000000-0005-0000-0000-0000D2100000}"/>
    <cellStyle name="Normal 2 6 2 3 5 3" xfId="5044" xr:uid="{00000000-0005-0000-0000-0000D3100000}"/>
    <cellStyle name="Normal 2 6 2 3 6" xfId="2624" xr:uid="{00000000-0005-0000-0000-0000D4100000}"/>
    <cellStyle name="Normal 2 6 2 3 7" xfId="5045" xr:uid="{00000000-0005-0000-0000-0000D5100000}"/>
    <cellStyle name="Normal 2 6 2 4" xfId="149" xr:uid="{00000000-0005-0000-0000-0000D6100000}"/>
    <cellStyle name="Normal 2 6 2 4 2" xfId="624" xr:uid="{00000000-0005-0000-0000-0000D7100000}"/>
    <cellStyle name="Normal 2 6 2 4 2 2" xfId="1094" xr:uid="{00000000-0005-0000-0000-0000D8100000}"/>
    <cellStyle name="Normal 2 6 2 4 2 2 2" xfId="2634" xr:uid="{00000000-0005-0000-0000-0000D9100000}"/>
    <cellStyle name="Normal 2 6 2 4 2 2 3" xfId="5046" xr:uid="{00000000-0005-0000-0000-0000DA100000}"/>
    <cellStyle name="Normal 2 6 2 4 2 3" xfId="2635" xr:uid="{00000000-0005-0000-0000-0000DB100000}"/>
    <cellStyle name="Normal 2 6 2 4 2 3 2" xfId="5047" xr:uid="{00000000-0005-0000-0000-0000DC100000}"/>
    <cellStyle name="Normal 2 6 2 4 2 3 3" xfId="5048" xr:uid="{00000000-0005-0000-0000-0000DD100000}"/>
    <cellStyle name="Normal 2 6 2 4 2 4" xfId="2633" xr:uid="{00000000-0005-0000-0000-0000DE100000}"/>
    <cellStyle name="Normal 2 6 2 4 2 5" xfId="5049" xr:uid="{00000000-0005-0000-0000-0000DF100000}"/>
    <cellStyle name="Normal 2 6 2 4 3" xfId="388" xr:uid="{00000000-0005-0000-0000-0000E0100000}"/>
    <cellStyle name="Normal 2 6 2 4 3 2" xfId="2637" xr:uid="{00000000-0005-0000-0000-0000E1100000}"/>
    <cellStyle name="Normal 2 6 2 4 3 2 2" xfId="5050" xr:uid="{00000000-0005-0000-0000-0000E2100000}"/>
    <cellStyle name="Normal 2 6 2 4 3 2 3" xfId="5051" xr:uid="{00000000-0005-0000-0000-0000E3100000}"/>
    <cellStyle name="Normal 2 6 2 4 3 3" xfId="2636" xr:uid="{00000000-0005-0000-0000-0000E4100000}"/>
    <cellStyle name="Normal 2 6 2 4 3 4" xfId="5052" xr:uid="{00000000-0005-0000-0000-0000E5100000}"/>
    <cellStyle name="Normal 2 6 2 4 4" xfId="859" xr:uid="{00000000-0005-0000-0000-0000E6100000}"/>
    <cellStyle name="Normal 2 6 2 4 4 2" xfId="2638" xr:uid="{00000000-0005-0000-0000-0000E7100000}"/>
    <cellStyle name="Normal 2 6 2 4 4 3" xfId="5053" xr:uid="{00000000-0005-0000-0000-0000E8100000}"/>
    <cellStyle name="Normal 2 6 2 4 5" xfId="2639" xr:uid="{00000000-0005-0000-0000-0000E9100000}"/>
    <cellStyle name="Normal 2 6 2 4 5 2" xfId="5054" xr:uid="{00000000-0005-0000-0000-0000EA100000}"/>
    <cellStyle name="Normal 2 6 2 4 5 3" xfId="5055" xr:uid="{00000000-0005-0000-0000-0000EB100000}"/>
    <cellStyle name="Normal 2 6 2 4 6" xfId="2632" xr:uid="{00000000-0005-0000-0000-0000EC100000}"/>
    <cellStyle name="Normal 2 6 2 4 7" xfId="5056" xr:uid="{00000000-0005-0000-0000-0000ED100000}"/>
    <cellStyle name="Normal 2 6 2 5" xfId="555" xr:uid="{00000000-0005-0000-0000-0000EE100000}"/>
    <cellStyle name="Normal 2 6 2 5 2" xfId="1025" xr:uid="{00000000-0005-0000-0000-0000EF100000}"/>
    <cellStyle name="Normal 2 6 2 5 2 2" xfId="2641" xr:uid="{00000000-0005-0000-0000-0000F0100000}"/>
    <cellStyle name="Normal 2 6 2 5 2 3" xfId="5057" xr:uid="{00000000-0005-0000-0000-0000F1100000}"/>
    <cellStyle name="Normal 2 6 2 5 3" xfId="2642" xr:uid="{00000000-0005-0000-0000-0000F2100000}"/>
    <cellStyle name="Normal 2 6 2 5 3 2" xfId="5058" xr:uid="{00000000-0005-0000-0000-0000F3100000}"/>
    <cellStyle name="Normal 2 6 2 5 3 3" xfId="5059" xr:uid="{00000000-0005-0000-0000-0000F4100000}"/>
    <cellStyle name="Normal 2 6 2 5 4" xfId="2640" xr:uid="{00000000-0005-0000-0000-0000F5100000}"/>
    <cellStyle name="Normal 2 6 2 5 5" xfId="5060" xr:uid="{00000000-0005-0000-0000-0000F6100000}"/>
    <cellStyle name="Normal 2 6 2 6" xfId="319" xr:uid="{00000000-0005-0000-0000-0000F7100000}"/>
    <cellStyle name="Normal 2 6 2 6 2" xfId="2644" xr:uid="{00000000-0005-0000-0000-0000F8100000}"/>
    <cellStyle name="Normal 2 6 2 6 2 2" xfId="5061" xr:uid="{00000000-0005-0000-0000-0000F9100000}"/>
    <cellStyle name="Normal 2 6 2 6 2 3" xfId="5062" xr:uid="{00000000-0005-0000-0000-0000FA100000}"/>
    <cellStyle name="Normal 2 6 2 6 3" xfId="2643" xr:uid="{00000000-0005-0000-0000-0000FB100000}"/>
    <cellStyle name="Normal 2 6 2 6 4" xfId="5063" xr:uid="{00000000-0005-0000-0000-0000FC100000}"/>
    <cellStyle name="Normal 2 6 2 7" xfId="790" xr:uid="{00000000-0005-0000-0000-0000FD100000}"/>
    <cellStyle name="Normal 2 6 2 7 2" xfId="2645" xr:uid="{00000000-0005-0000-0000-0000FE100000}"/>
    <cellStyle name="Normal 2 6 2 7 3" xfId="5064" xr:uid="{00000000-0005-0000-0000-0000FF100000}"/>
    <cellStyle name="Normal 2 6 2 8" xfId="2646" xr:uid="{00000000-0005-0000-0000-000000110000}"/>
    <cellStyle name="Normal 2 6 2 8 2" xfId="5065" xr:uid="{00000000-0005-0000-0000-000001110000}"/>
    <cellStyle name="Normal 2 6 2 8 3" xfId="5066" xr:uid="{00000000-0005-0000-0000-000002110000}"/>
    <cellStyle name="Normal 2 6 2 9" xfId="2615" xr:uid="{00000000-0005-0000-0000-000003110000}"/>
    <cellStyle name="Normal 2 6 3" xfId="240" xr:uid="{00000000-0005-0000-0000-000004110000}"/>
    <cellStyle name="Normal 2 6 3 2" xfId="715" xr:uid="{00000000-0005-0000-0000-000005110000}"/>
    <cellStyle name="Normal 2 6 3 2 2" xfId="1185" xr:uid="{00000000-0005-0000-0000-000006110000}"/>
    <cellStyle name="Normal 2 6 3 2 2 2" xfId="2649" xr:uid="{00000000-0005-0000-0000-000007110000}"/>
    <cellStyle name="Normal 2 6 3 2 2 3" xfId="5067" xr:uid="{00000000-0005-0000-0000-000008110000}"/>
    <cellStyle name="Normal 2 6 3 2 3" xfId="2650" xr:uid="{00000000-0005-0000-0000-000009110000}"/>
    <cellStyle name="Normal 2 6 3 2 3 2" xfId="5068" xr:uid="{00000000-0005-0000-0000-00000A110000}"/>
    <cellStyle name="Normal 2 6 3 2 3 3" xfId="5069" xr:uid="{00000000-0005-0000-0000-00000B110000}"/>
    <cellStyle name="Normal 2 6 3 2 4" xfId="2648" xr:uid="{00000000-0005-0000-0000-00000C110000}"/>
    <cellStyle name="Normal 2 6 3 2 5" xfId="5070" xr:uid="{00000000-0005-0000-0000-00000D110000}"/>
    <cellStyle name="Normal 2 6 3 3" xfId="479" xr:uid="{00000000-0005-0000-0000-00000E110000}"/>
    <cellStyle name="Normal 2 6 3 3 2" xfId="2652" xr:uid="{00000000-0005-0000-0000-00000F110000}"/>
    <cellStyle name="Normal 2 6 3 3 2 2" xfId="5071" xr:uid="{00000000-0005-0000-0000-000010110000}"/>
    <cellStyle name="Normal 2 6 3 3 2 3" xfId="5072" xr:uid="{00000000-0005-0000-0000-000011110000}"/>
    <cellStyle name="Normal 2 6 3 3 3" xfId="2651" xr:uid="{00000000-0005-0000-0000-000012110000}"/>
    <cellStyle name="Normal 2 6 3 3 4" xfId="5073" xr:uid="{00000000-0005-0000-0000-000013110000}"/>
    <cellStyle name="Normal 2 6 3 4" xfId="950" xr:uid="{00000000-0005-0000-0000-000014110000}"/>
    <cellStyle name="Normal 2 6 3 4 2" xfId="2653" xr:uid="{00000000-0005-0000-0000-000015110000}"/>
    <cellStyle name="Normal 2 6 3 4 3" xfId="5074" xr:uid="{00000000-0005-0000-0000-000016110000}"/>
    <cellStyle name="Normal 2 6 3 5" xfId="2654" xr:uid="{00000000-0005-0000-0000-000017110000}"/>
    <cellStyle name="Normal 2 6 3 5 2" xfId="5075" xr:uid="{00000000-0005-0000-0000-000018110000}"/>
    <cellStyle name="Normal 2 6 3 5 3" xfId="5076" xr:uid="{00000000-0005-0000-0000-000019110000}"/>
    <cellStyle name="Normal 2 6 3 6" xfId="2647" xr:uid="{00000000-0005-0000-0000-00001A110000}"/>
    <cellStyle name="Normal 2 6 3 7" xfId="5077" xr:uid="{00000000-0005-0000-0000-00001B110000}"/>
    <cellStyle name="Normal 2 6 4" xfId="241" xr:uid="{00000000-0005-0000-0000-00001C110000}"/>
    <cellStyle name="Normal 2 6 4 2" xfId="716" xr:uid="{00000000-0005-0000-0000-00001D110000}"/>
    <cellStyle name="Normal 2 6 4 2 2" xfId="1186" xr:uid="{00000000-0005-0000-0000-00001E110000}"/>
    <cellStyle name="Normal 2 6 4 2 2 2" xfId="2657" xr:uid="{00000000-0005-0000-0000-00001F110000}"/>
    <cellStyle name="Normal 2 6 4 2 2 3" xfId="5078" xr:uid="{00000000-0005-0000-0000-000020110000}"/>
    <cellStyle name="Normal 2 6 4 2 3" xfId="2658" xr:uid="{00000000-0005-0000-0000-000021110000}"/>
    <cellStyle name="Normal 2 6 4 2 3 2" xfId="5079" xr:uid="{00000000-0005-0000-0000-000022110000}"/>
    <cellStyle name="Normal 2 6 4 2 3 3" xfId="5080" xr:uid="{00000000-0005-0000-0000-000023110000}"/>
    <cellStyle name="Normal 2 6 4 2 4" xfId="2656" xr:uid="{00000000-0005-0000-0000-000024110000}"/>
    <cellStyle name="Normal 2 6 4 2 5" xfId="5081" xr:uid="{00000000-0005-0000-0000-000025110000}"/>
    <cellStyle name="Normal 2 6 4 3" xfId="480" xr:uid="{00000000-0005-0000-0000-000026110000}"/>
    <cellStyle name="Normal 2 6 4 3 2" xfId="2660" xr:uid="{00000000-0005-0000-0000-000027110000}"/>
    <cellStyle name="Normal 2 6 4 3 2 2" xfId="5082" xr:uid="{00000000-0005-0000-0000-000028110000}"/>
    <cellStyle name="Normal 2 6 4 3 2 3" xfId="5083" xr:uid="{00000000-0005-0000-0000-000029110000}"/>
    <cellStyle name="Normal 2 6 4 3 3" xfId="2659" xr:uid="{00000000-0005-0000-0000-00002A110000}"/>
    <cellStyle name="Normal 2 6 4 3 4" xfId="5084" xr:uid="{00000000-0005-0000-0000-00002B110000}"/>
    <cellStyle name="Normal 2 6 4 4" xfId="951" xr:uid="{00000000-0005-0000-0000-00002C110000}"/>
    <cellStyle name="Normal 2 6 4 4 2" xfId="2661" xr:uid="{00000000-0005-0000-0000-00002D110000}"/>
    <cellStyle name="Normal 2 6 4 4 3" xfId="5085" xr:uid="{00000000-0005-0000-0000-00002E110000}"/>
    <cellStyle name="Normal 2 6 4 5" xfId="2662" xr:uid="{00000000-0005-0000-0000-00002F110000}"/>
    <cellStyle name="Normal 2 6 4 5 2" xfId="5086" xr:uid="{00000000-0005-0000-0000-000030110000}"/>
    <cellStyle name="Normal 2 6 4 5 3" xfId="5087" xr:uid="{00000000-0005-0000-0000-000031110000}"/>
    <cellStyle name="Normal 2 6 4 6" xfId="2655" xr:uid="{00000000-0005-0000-0000-000032110000}"/>
    <cellStyle name="Normal 2 6 4 7" xfId="5088" xr:uid="{00000000-0005-0000-0000-000033110000}"/>
    <cellStyle name="Normal 2 6 5" xfId="113" xr:uid="{00000000-0005-0000-0000-000034110000}"/>
    <cellStyle name="Normal 2 6 5 2" xfId="588" xr:uid="{00000000-0005-0000-0000-000035110000}"/>
    <cellStyle name="Normal 2 6 5 2 2" xfId="1058" xr:uid="{00000000-0005-0000-0000-000036110000}"/>
    <cellStyle name="Normal 2 6 5 2 2 2" xfId="2665" xr:uid="{00000000-0005-0000-0000-000037110000}"/>
    <cellStyle name="Normal 2 6 5 2 2 3" xfId="5089" xr:uid="{00000000-0005-0000-0000-000038110000}"/>
    <cellStyle name="Normal 2 6 5 2 3" xfId="2666" xr:uid="{00000000-0005-0000-0000-000039110000}"/>
    <cellStyle name="Normal 2 6 5 2 3 2" xfId="5090" xr:uid="{00000000-0005-0000-0000-00003A110000}"/>
    <cellStyle name="Normal 2 6 5 2 3 3" xfId="5091" xr:uid="{00000000-0005-0000-0000-00003B110000}"/>
    <cellStyle name="Normal 2 6 5 2 4" xfId="2664" xr:uid="{00000000-0005-0000-0000-00003C110000}"/>
    <cellStyle name="Normal 2 6 5 2 5" xfId="5092" xr:uid="{00000000-0005-0000-0000-00003D110000}"/>
    <cellStyle name="Normal 2 6 5 3" xfId="352" xr:uid="{00000000-0005-0000-0000-00003E110000}"/>
    <cellStyle name="Normal 2 6 5 3 2" xfId="2668" xr:uid="{00000000-0005-0000-0000-00003F110000}"/>
    <cellStyle name="Normal 2 6 5 3 2 2" xfId="5093" xr:uid="{00000000-0005-0000-0000-000040110000}"/>
    <cellStyle name="Normal 2 6 5 3 2 3" xfId="5094" xr:uid="{00000000-0005-0000-0000-000041110000}"/>
    <cellStyle name="Normal 2 6 5 3 3" xfId="2667" xr:uid="{00000000-0005-0000-0000-000042110000}"/>
    <cellStyle name="Normal 2 6 5 3 4" xfId="5095" xr:uid="{00000000-0005-0000-0000-000043110000}"/>
    <cellStyle name="Normal 2 6 5 4" xfId="823" xr:uid="{00000000-0005-0000-0000-000044110000}"/>
    <cellStyle name="Normal 2 6 5 4 2" xfId="2669" xr:uid="{00000000-0005-0000-0000-000045110000}"/>
    <cellStyle name="Normal 2 6 5 4 3" xfId="5096" xr:uid="{00000000-0005-0000-0000-000046110000}"/>
    <cellStyle name="Normal 2 6 5 5" xfId="2670" xr:uid="{00000000-0005-0000-0000-000047110000}"/>
    <cellStyle name="Normal 2 6 5 5 2" xfId="5097" xr:uid="{00000000-0005-0000-0000-000048110000}"/>
    <cellStyle name="Normal 2 6 5 5 3" xfId="5098" xr:uid="{00000000-0005-0000-0000-000049110000}"/>
    <cellStyle name="Normal 2 6 5 6" xfId="2663" xr:uid="{00000000-0005-0000-0000-00004A110000}"/>
    <cellStyle name="Normal 2 6 5 7" xfId="5099" xr:uid="{00000000-0005-0000-0000-00004B110000}"/>
    <cellStyle name="Normal 2 6 6" xfId="519" xr:uid="{00000000-0005-0000-0000-00004C110000}"/>
    <cellStyle name="Normal 2 6 6 2" xfId="989" xr:uid="{00000000-0005-0000-0000-00004D110000}"/>
    <cellStyle name="Normal 2 6 6 2 2" xfId="2672" xr:uid="{00000000-0005-0000-0000-00004E110000}"/>
    <cellStyle name="Normal 2 6 6 2 3" xfId="5100" xr:uid="{00000000-0005-0000-0000-00004F110000}"/>
    <cellStyle name="Normal 2 6 6 3" xfId="2673" xr:uid="{00000000-0005-0000-0000-000050110000}"/>
    <cellStyle name="Normal 2 6 6 3 2" xfId="5101" xr:uid="{00000000-0005-0000-0000-000051110000}"/>
    <cellStyle name="Normal 2 6 6 3 3" xfId="5102" xr:uid="{00000000-0005-0000-0000-000052110000}"/>
    <cellStyle name="Normal 2 6 6 4" xfId="2671" xr:uid="{00000000-0005-0000-0000-000053110000}"/>
    <cellStyle name="Normal 2 6 6 5" xfId="5103" xr:uid="{00000000-0005-0000-0000-000054110000}"/>
    <cellStyle name="Normal 2 6 7" xfId="283" xr:uid="{00000000-0005-0000-0000-000055110000}"/>
    <cellStyle name="Normal 2 6 7 2" xfId="2675" xr:uid="{00000000-0005-0000-0000-000056110000}"/>
    <cellStyle name="Normal 2 6 7 2 2" xfId="5104" xr:uid="{00000000-0005-0000-0000-000057110000}"/>
    <cellStyle name="Normal 2 6 7 2 3" xfId="5105" xr:uid="{00000000-0005-0000-0000-000058110000}"/>
    <cellStyle name="Normal 2 6 7 3" xfId="2674" xr:uid="{00000000-0005-0000-0000-000059110000}"/>
    <cellStyle name="Normal 2 6 7 4" xfId="5106" xr:uid="{00000000-0005-0000-0000-00005A110000}"/>
    <cellStyle name="Normal 2 6 8" xfId="754" xr:uid="{00000000-0005-0000-0000-00005B110000}"/>
    <cellStyle name="Normal 2 6 8 2" xfId="2676" xr:uid="{00000000-0005-0000-0000-00005C110000}"/>
    <cellStyle name="Normal 2 6 8 3" xfId="5107" xr:uid="{00000000-0005-0000-0000-00005D110000}"/>
    <cellStyle name="Normal 2 6 9" xfId="2677" xr:uid="{00000000-0005-0000-0000-00005E110000}"/>
    <cellStyle name="Normal 2 6 9 2" xfId="5108" xr:uid="{00000000-0005-0000-0000-00005F110000}"/>
    <cellStyle name="Normal 2 6 9 3" xfId="5109" xr:uid="{00000000-0005-0000-0000-000060110000}"/>
    <cellStyle name="Normal 2 7" xfId="53" xr:uid="{00000000-0005-0000-0000-000061110000}"/>
    <cellStyle name="Normal 2 7 10" xfId="5110" xr:uid="{00000000-0005-0000-0000-000062110000}"/>
    <cellStyle name="Normal 2 7 2" xfId="242" xr:uid="{00000000-0005-0000-0000-000063110000}"/>
    <cellStyle name="Normal 2 7 2 2" xfId="717" xr:uid="{00000000-0005-0000-0000-000064110000}"/>
    <cellStyle name="Normal 2 7 2 2 2" xfId="1187" xr:uid="{00000000-0005-0000-0000-000065110000}"/>
    <cellStyle name="Normal 2 7 2 2 2 2" xfId="2681" xr:uid="{00000000-0005-0000-0000-000066110000}"/>
    <cellStyle name="Normal 2 7 2 2 2 3" xfId="5111" xr:uid="{00000000-0005-0000-0000-000067110000}"/>
    <cellStyle name="Normal 2 7 2 2 3" xfId="2682" xr:uid="{00000000-0005-0000-0000-000068110000}"/>
    <cellStyle name="Normal 2 7 2 2 3 2" xfId="5112" xr:uid="{00000000-0005-0000-0000-000069110000}"/>
    <cellStyle name="Normal 2 7 2 2 3 3" xfId="5113" xr:uid="{00000000-0005-0000-0000-00006A110000}"/>
    <cellStyle name="Normal 2 7 2 2 4" xfId="2680" xr:uid="{00000000-0005-0000-0000-00006B110000}"/>
    <cellStyle name="Normal 2 7 2 2 5" xfId="5114" xr:uid="{00000000-0005-0000-0000-00006C110000}"/>
    <cellStyle name="Normal 2 7 2 3" xfId="481" xr:uid="{00000000-0005-0000-0000-00006D110000}"/>
    <cellStyle name="Normal 2 7 2 3 2" xfId="2684" xr:uid="{00000000-0005-0000-0000-00006E110000}"/>
    <cellStyle name="Normal 2 7 2 3 2 2" xfId="5115" xr:uid="{00000000-0005-0000-0000-00006F110000}"/>
    <cellStyle name="Normal 2 7 2 3 2 3" xfId="5116" xr:uid="{00000000-0005-0000-0000-000070110000}"/>
    <cellStyle name="Normal 2 7 2 3 3" xfId="2683" xr:uid="{00000000-0005-0000-0000-000071110000}"/>
    <cellStyle name="Normal 2 7 2 3 4" xfId="5117" xr:uid="{00000000-0005-0000-0000-000072110000}"/>
    <cellStyle name="Normal 2 7 2 4" xfId="952" xr:uid="{00000000-0005-0000-0000-000073110000}"/>
    <cellStyle name="Normal 2 7 2 4 2" xfId="2685" xr:uid="{00000000-0005-0000-0000-000074110000}"/>
    <cellStyle name="Normal 2 7 2 4 3" xfId="5118" xr:uid="{00000000-0005-0000-0000-000075110000}"/>
    <cellStyle name="Normal 2 7 2 5" xfId="2686" xr:uid="{00000000-0005-0000-0000-000076110000}"/>
    <cellStyle name="Normal 2 7 2 5 2" xfId="5119" xr:uid="{00000000-0005-0000-0000-000077110000}"/>
    <cellStyle name="Normal 2 7 2 5 3" xfId="5120" xr:uid="{00000000-0005-0000-0000-000078110000}"/>
    <cellStyle name="Normal 2 7 2 6" xfId="2679" xr:uid="{00000000-0005-0000-0000-000079110000}"/>
    <cellStyle name="Normal 2 7 2 7" xfId="5121" xr:uid="{00000000-0005-0000-0000-00007A110000}"/>
    <cellStyle name="Normal 2 7 3" xfId="243" xr:uid="{00000000-0005-0000-0000-00007B110000}"/>
    <cellStyle name="Normal 2 7 3 2" xfId="718" xr:uid="{00000000-0005-0000-0000-00007C110000}"/>
    <cellStyle name="Normal 2 7 3 2 2" xfId="1188" xr:uid="{00000000-0005-0000-0000-00007D110000}"/>
    <cellStyle name="Normal 2 7 3 2 2 2" xfId="2689" xr:uid="{00000000-0005-0000-0000-00007E110000}"/>
    <cellStyle name="Normal 2 7 3 2 2 3" xfId="5122" xr:uid="{00000000-0005-0000-0000-00007F110000}"/>
    <cellStyle name="Normal 2 7 3 2 3" xfId="2690" xr:uid="{00000000-0005-0000-0000-000080110000}"/>
    <cellStyle name="Normal 2 7 3 2 3 2" xfId="5123" xr:uid="{00000000-0005-0000-0000-000081110000}"/>
    <cellStyle name="Normal 2 7 3 2 3 3" xfId="5124" xr:uid="{00000000-0005-0000-0000-000082110000}"/>
    <cellStyle name="Normal 2 7 3 2 4" xfId="2688" xr:uid="{00000000-0005-0000-0000-000083110000}"/>
    <cellStyle name="Normal 2 7 3 2 5" xfId="5125" xr:uid="{00000000-0005-0000-0000-000084110000}"/>
    <cellStyle name="Normal 2 7 3 3" xfId="482" xr:uid="{00000000-0005-0000-0000-000085110000}"/>
    <cellStyle name="Normal 2 7 3 3 2" xfId="2692" xr:uid="{00000000-0005-0000-0000-000086110000}"/>
    <cellStyle name="Normal 2 7 3 3 2 2" xfId="5126" xr:uid="{00000000-0005-0000-0000-000087110000}"/>
    <cellStyle name="Normal 2 7 3 3 2 3" xfId="5127" xr:uid="{00000000-0005-0000-0000-000088110000}"/>
    <cellStyle name="Normal 2 7 3 3 3" xfId="2691" xr:uid="{00000000-0005-0000-0000-000089110000}"/>
    <cellStyle name="Normal 2 7 3 3 4" xfId="5128" xr:uid="{00000000-0005-0000-0000-00008A110000}"/>
    <cellStyle name="Normal 2 7 3 4" xfId="953" xr:uid="{00000000-0005-0000-0000-00008B110000}"/>
    <cellStyle name="Normal 2 7 3 4 2" xfId="2693" xr:uid="{00000000-0005-0000-0000-00008C110000}"/>
    <cellStyle name="Normal 2 7 3 4 3" xfId="5129" xr:uid="{00000000-0005-0000-0000-00008D110000}"/>
    <cellStyle name="Normal 2 7 3 5" xfId="2694" xr:uid="{00000000-0005-0000-0000-00008E110000}"/>
    <cellStyle name="Normal 2 7 3 5 2" xfId="5130" xr:uid="{00000000-0005-0000-0000-00008F110000}"/>
    <cellStyle name="Normal 2 7 3 5 3" xfId="5131" xr:uid="{00000000-0005-0000-0000-000090110000}"/>
    <cellStyle name="Normal 2 7 3 6" xfId="2687" xr:uid="{00000000-0005-0000-0000-000091110000}"/>
    <cellStyle name="Normal 2 7 3 7" xfId="5132" xr:uid="{00000000-0005-0000-0000-000092110000}"/>
    <cellStyle name="Normal 2 7 4" xfId="128" xr:uid="{00000000-0005-0000-0000-000093110000}"/>
    <cellStyle name="Normal 2 7 4 2" xfId="603" xr:uid="{00000000-0005-0000-0000-000094110000}"/>
    <cellStyle name="Normal 2 7 4 2 2" xfId="1073" xr:uid="{00000000-0005-0000-0000-000095110000}"/>
    <cellStyle name="Normal 2 7 4 2 2 2" xfId="2697" xr:uid="{00000000-0005-0000-0000-000096110000}"/>
    <cellStyle name="Normal 2 7 4 2 2 3" xfId="5133" xr:uid="{00000000-0005-0000-0000-000097110000}"/>
    <cellStyle name="Normal 2 7 4 2 3" xfId="2698" xr:uid="{00000000-0005-0000-0000-000098110000}"/>
    <cellStyle name="Normal 2 7 4 2 3 2" xfId="5134" xr:uid="{00000000-0005-0000-0000-000099110000}"/>
    <cellStyle name="Normal 2 7 4 2 3 3" xfId="5135" xr:uid="{00000000-0005-0000-0000-00009A110000}"/>
    <cellStyle name="Normal 2 7 4 2 4" xfId="2696" xr:uid="{00000000-0005-0000-0000-00009B110000}"/>
    <cellStyle name="Normal 2 7 4 2 5" xfId="5136" xr:uid="{00000000-0005-0000-0000-00009C110000}"/>
    <cellStyle name="Normal 2 7 4 3" xfId="367" xr:uid="{00000000-0005-0000-0000-00009D110000}"/>
    <cellStyle name="Normal 2 7 4 3 2" xfId="2700" xr:uid="{00000000-0005-0000-0000-00009E110000}"/>
    <cellStyle name="Normal 2 7 4 3 2 2" xfId="5137" xr:uid="{00000000-0005-0000-0000-00009F110000}"/>
    <cellStyle name="Normal 2 7 4 3 2 3" xfId="5138" xr:uid="{00000000-0005-0000-0000-0000A0110000}"/>
    <cellStyle name="Normal 2 7 4 3 3" xfId="2699" xr:uid="{00000000-0005-0000-0000-0000A1110000}"/>
    <cellStyle name="Normal 2 7 4 3 4" xfId="5139" xr:uid="{00000000-0005-0000-0000-0000A2110000}"/>
    <cellStyle name="Normal 2 7 4 4" xfId="838" xr:uid="{00000000-0005-0000-0000-0000A3110000}"/>
    <cellStyle name="Normal 2 7 4 4 2" xfId="2701" xr:uid="{00000000-0005-0000-0000-0000A4110000}"/>
    <cellStyle name="Normal 2 7 4 4 3" xfId="5140" xr:uid="{00000000-0005-0000-0000-0000A5110000}"/>
    <cellStyle name="Normal 2 7 4 5" xfId="2702" xr:uid="{00000000-0005-0000-0000-0000A6110000}"/>
    <cellStyle name="Normal 2 7 4 5 2" xfId="5141" xr:uid="{00000000-0005-0000-0000-0000A7110000}"/>
    <cellStyle name="Normal 2 7 4 5 3" xfId="5142" xr:uid="{00000000-0005-0000-0000-0000A8110000}"/>
    <cellStyle name="Normal 2 7 4 6" xfId="2695" xr:uid="{00000000-0005-0000-0000-0000A9110000}"/>
    <cellStyle name="Normal 2 7 4 7" xfId="5143" xr:uid="{00000000-0005-0000-0000-0000AA110000}"/>
    <cellStyle name="Normal 2 7 5" xfId="534" xr:uid="{00000000-0005-0000-0000-0000AB110000}"/>
    <cellStyle name="Normal 2 7 5 2" xfId="1004" xr:uid="{00000000-0005-0000-0000-0000AC110000}"/>
    <cellStyle name="Normal 2 7 5 2 2" xfId="2704" xr:uid="{00000000-0005-0000-0000-0000AD110000}"/>
    <cellStyle name="Normal 2 7 5 2 3" xfId="5144" xr:uid="{00000000-0005-0000-0000-0000AE110000}"/>
    <cellStyle name="Normal 2 7 5 3" xfId="2705" xr:uid="{00000000-0005-0000-0000-0000AF110000}"/>
    <cellStyle name="Normal 2 7 5 3 2" xfId="5145" xr:uid="{00000000-0005-0000-0000-0000B0110000}"/>
    <cellStyle name="Normal 2 7 5 3 3" xfId="5146" xr:uid="{00000000-0005-0000-0000-0000B1110000}"/>
    <cellStyle name="Normal 2 7 5 4" xfId="2703" xr:uid="{00000000-0005-0000-0000-0000B2110000}"/>
    <cellStyle name="Normal 2 7 5 5" xfId="5147" xr:uid="{00000000-0005-0000-0000-0000B3110000}"/>
    <cellStyle name="Normal 2 7 6" xfId="298" xr:uid="{00000000-0005-0000-0000-0000B4110000}"/>
    <cellStyle name="Normal 2 7 6 2" xfId="2707" xr:uid="{00000000-0005-0000-0000-0000B5110000}"/>
    <cellStyle name="Normal 2 7 6 2 2" xfId="5148" xr:uid="{00000000-0005-0000-0000-0000B6110000}"/>
    <cellStyle name="Normal 2 7 6 2 3" xfId="5149" xr:uid="{00000000-0005-0000-0000-0000B7110000}"/>
    <cellStyle name="Normal 2 7 6 3" xfId="2706" xr:uid="{00000000-0005-0000-0000-0000B8110000}"/>
    <cellStyle name="Normal 2 7 6 4" xfId="5150" xr:uid="{00000000-0005-0000-0000-0000B9110000}"/>
    <cellStyle name="Normal 2 7 7" xfId="769" xr:uid="{00000000-0005-0000-0000-0000BA110000}"/>
    <cellStyle name="Normal 2 7 7 2" xfId="2708" xr:uid="{00000000-0005-0000-0000-0000BB110000}"/>
    <cellStyle name="Normal 2 7 7 3" xfId="5151" xr:uid="{00000000-0005-0000-0000-0000BC110000}"/>
    <cellStyle name="Normal 2 7 8" xfId="2709" xr:uid="{00000000-0005-0000-0000-0000BD110000}"/>
    <cellStyle name="Normal 2 7 8 2" xfId="5152" xr:uid="{00000000-0005-0000-0000-0000BE110000}"/>
    <cellStyle name="Normal 2 7 8 3" xfId="5153" xr:uid="{00000000-0005-0000-0000-0000BF110000}"/>
    <cellStyle name="Normal 2 7 9" xfId="2678" xr:uid="{00000000-0005-0000-0000-0000C0110000}"/>
    <cellStyle name="Normal 2 8" xfId="85" xr:uid="{00000000-0005-0000-0000-0000C1110000}"/>
    <cellStyle name="Normal 2 8 2" xfId="157" xr:uid="{00000000-0005-0000-0000-0000C2110000}"/>
    <cellStyle name="Normal 2 8 2 2" xfId="632" xr:uid="{00000000-0005-0000-0000-0000C3110000}"/>
    <cellStyle name="Normal 2 8 2 2 2" xfId="1102" xr:uid="{00000000-0005-0000-0000-0000C4110000}"/>
    <cellStyle name="Normal 2 8 2 2 2 2" xfId="2713" xr:uid="{00000000-0005-0000-0000-0000C5110000}"/>
    <cellStyle name="Normal 2 8 2 2 2 3" xfId="5154" xr:uid="{00000000-0005-0000-0000-0000C6110000}"/>
    <cellStyle name="Normal 2 8 2 2 3" xfId="2714" xr:uid="{00000000-0005-0000-0000-0000C7110000}"/>
    <cellStyle name="Normal 2 8 2 2 3 2" xfId="5155" xr:uid="{00000000-0005-0000-0000-0000C8110000}"/>
    <cellStyle name="Normal 2 8 2 2 3 3" xfId="5156" xr:uid="{00000000-0005-0000-0000-0000C9110000}"/>
    <cellStyle name="Normal 2 8 2 2 4" xfId="2712" xr:uid="{00000000-0005-0000-0000-0000CA110000}"/>
    <cellStyle name="Normal 2 8 2 2 5" xfId="5157" xr:uid="{00000000-0005-0000-0000-0000CB110000}"/>
    <cellStyle name="Normal 2 8 2 3" xfId="396" xr:uid="{00000000-0005-0000-0000-0000CC110000}"/>
    <cellStyle name="Normal 2 8 2 3 2" xfId="2716" xr:uid="{00000000-0005-0000-0000-0000CD110000}"/>
    <cellStyle name="Normal 2 8 2 3 2 2" xfId="5158" xr:uid="{00000000-0005-0000-0000-0000CE110000}"/>
    <cellStyle name="Normal 2 8 2 3 2 3" xfId="5159" xr:uid="{00000000-0005-0000-0000-0000CF110000}"/>
    <cellStyle name="Normal 2 8 2 3 3" xfId="2715" xr:uid="{00000000-0005-0000-0000-0000D0110000}"/>
    <cellStyle name="Normal 2 8 2 3 4" xfId="5160" xr:uid="{00000000-0005-0000-0000-0000D1110000}"/>
    <cellStyle name="Normal 2 8 2 4" xfId="867" xr:uid="{00000000-0005-0000-0000-0000D2110000}"/>
    <cellStyle name="Normal 2 8 2 4 2" xfId="2717" xr:uid="{00000000-0005-0000-0000-0000D3110000}"/>
    <cellStyle name="Normal 2 8 2 4 3" xfId="5161" xr:uid="{00000000-0005-0000-0000-0000D4110000}"/>
    <cellStyle name="Normal 2 8 2 5" xfId="2718" xr:uid="{00000000-0005-0000-0000-0000D5110000}"/>
    <cellStyle name="Normal 2 8 2 5 2" xfId="5162" xr:uid="{00000000-0005-0000-0000-0000D6110000}"/>
    <cellStyle name="Normal 2 8 2 5 3" xfId="5163" xr:uid="{00000000-0005-0000-0000-0000D7110000}"/>
    <cellStyle name="Normal 2 8 2 6" xfId="2711" xr:uid="{00000000-0005-0000-0000-0000D8110000}"/>
    <cellStyle name="Normal 2 8 2 7" xfId="5164" xr:uid="{00000000-0005-0000-0000-0000D9110000}"/>
    <cellStyle name="Normal 2 8 3" xfId="563" xr:uid="{00000000-0005-0000-0000-0000DA110000}"/>
    <cellStyle name="Normal 2 8 3 2" xfId="1033" xr:uid="{00000000-0005-0000-0000-0000DB110000}"/>
    <cellStyle name="Normal 2 8 3 2 2" xfId="2720" xr:uid="{00000000-0005-0000-0000-0000DC110000}"/>
    <cellStyle name="Normal 2 8 3 2 3" xfId="5165" xr:uid="{00000000-0005-0000-0000-0000DD110000}"/>
    <cellStyle name="Normal 2 8 3 3" xfId="2721" xr:uid="{00000000-0005-0000-0000-0000DE110000}"/>
    <cellStyle name="Normal 2 8 3 3 2" xfId="5166" xr:uid="{00000000-0005-0000-0000-0000DF110000}"/>
    <cellStyle name="Normal 2 8 3 3 3" xfId="5167" xr:uid="{00000000-0005-0000-0000-0000E0110000}"/>
    <cellStyle name="Normal 2 8 3 4" xfId="2719" xr:uid="{00000000-0005-0000-0000-0000E1110000}"/>
    <cellStyle name="Normal 2 8 3 5" xfId="5168" xr:uid="{00000000-0005-0000-0000-0000E2110000}"/>
    <cellStyle name="Normal 2 8 4" xfId="327" xr:uid="{00000000-0005-0000-0000-0000E3110000}"/>
    <cellStyle name="Normal 2 8 4 2" xfId="2723" xr:uid="{00000000-0005-0000-0000-0000E4110000}"/>
    <cellStyle name="Normal 2 8 4 2 2" xfId="5169" xr:uid="{00000000-0005-0000-0000-0000E5110000}"/>
    <cellStyle name="Normal 2 8 4 2 3" xfId="5170" xr:uid="{00000000-0005-0000-0000-0000E6110000}"/>
    <cellStyle name="Normal 2 8 4 3" xfId="2722" xr:uid="{00000000-0005-0000-0000-0000E7110000}"/>
    <cellStyle name="Normal 2 8 4 4" xfId="5171" xr:uid="{00000000-0005-0000-0000-0000E8110000}"/>
    <cellStyle name="Normal 2 8 5" xfId="798" xr:uid="{00000000-0005-0000-0000-0000E9110000}"/>
    <cellStyle name="Normal 2 8 5 2" xfId="2724" xr:uid="{00000000-0005-0000-0000-0000EA110000}"/>
    <cellStyle name="Normal 2 8 5 3" xfId="5172" xr:uid="{00000000-0005-0000-0000-0000EB110000}"/>
    <cellStyle name="Normal 2 8 6" xfId="2725" xr:uid="{00000000-0005-0000-0000-0000EC110000}"/>
    <cellStyle name="Normal 2 8 6 2" xfId="5173" xr:uid="{00000000-0005-0000-0000-0000ED110000}"/>
    <cellStyle name="Normal 2 8 6 3" xfId="5174" xr:uid="{00000000-0005-0000-0000-0000EE110000}"/>
    <cellStyle name="Normal 2 8 7" xfId="2710" xr:uid="{00000000-0005-0000-0000-0000EF110000}"/>
    <cellStyle name="Normal 2 8 8" xfId="5175" xr:uid="{00000000-0005-0000-0000-0000F0110000}"/>
    <cellStyle name="Normal 2 9" xfId="244" xr:uid="{00000000-0005-0000-0000-0000F1110000}"/>
    <cellStyle name="Normal 2 9 2" xfId="719" xr:uid="{00000000-0005-0000-0000-0000F2110000}"/>
    <cellStyle name="Normal 2 9 2 2" xfId="1189" xr:uid="{00000000-0005-0000-0000-0000F3110000}"/>
    <cellStyle name="Normal 2 9 2 2 2" xfId="2728" xr:uid="{00000000-0005-0000-0000-0000F4110000}"/>
    <cellStyle name="Normal 2 9 2 2 3" xfId="5176" xr:uid="{00000000-0005-0000-0000-0000F5110000}"/>
    <cellStyle name="Normal 2 9 2 3" xfId="2729" xr:uid="{00000000-0005-0000-0000-0000F6110000}"/>
    <cellStyle name="Normal 2 9 2 3 2" xfId="5177" xr:uid="{00000000-0005-0000-0000-0000F7110000}"/>
    <cellStyle name="Normal 2 9 2 3 3" xfId="5178" xr:uid="{00000000-0005-0000-0000-0000F8110000}"/>
    <cellStyle name="Normal 2 9 2 4" xfId="2727" xr:uid="{00000000-0005-0000-0000-0000F9110000}"/>
    <cellStyle name="Normal 2 9 2 5" xfId="5179" xr:uid="{00000000-0005-0000-0000-0000FA110000}"/>
    <cellStyle name="Normal 2 9 3" xfId="483" xr:uid="{00000000-0005-0000-0000-0000FB110000}"/>
    <cellStyle name="Normal 2 9 3 2" xfId="2731" xr:uid="{00000000-0005-0000-0000-0000FC110000}"/>
    <cellStyle name="Normal 2 9 3 2 2" xfId="5180" xr:uid="{00000000-0005-0000-0000-0000FD110000}"/>
    <cellStyle name="Normal 2 9 3 2 3" xfId="5181" xr:uid="{00000000-0005-0000-0000-0000FE110000}"/>
    <cellStyle name="Normal 2 9 3 3" xfId="2730" xr:uid="{00000000-0005-0000-0000-0000FF110000}"/>
    <cellStyle name="Normal 2 9 3 4" xfId="5182" xr:uid="{00000000-0005-0000-0000-000000120000}"/>
    <cellStyle name="Normal 2 9 4" xfId="954" xr:uid="{00000000-0005-0000-0000-000001120000}"/>
    <cellStyle name="Normal 2 9 4 2" xfId="2732" xr:uid="{00000000-0005-0000-0000-000002120000}"/>
    <cellStyle name="Normal 2 9 4 3" xfId="5183" xr:uid="{00000000-0005-0000-0000-000003120000}"/>
    <cellStyle name="Normal 2 9 5" xfId="2733" xr:uid="{00000000-0005-0000-0000-000004120000}"/>
    <cellStyle name="Normal 2 9 5 2" xfId="5184" xr:uid="{00000000-0005-0000-0000-000005120000}"/>
    <cellStyle name="Normal 2 9 5 3" xfId="5185" xr:uid="{00000000-0005-0000-0000-000006120000}"/>
    <cellStyle name="Normal 2 9 6" xfId="2726" xr:uid="{00000000-0005-0000-0000-000007120000}"/>
    <cellStyle name="Normal 2 9 7" xfId="5186" xr:uid="{00000000-0005-0000-0000-000008120000}"/>
    <cellStyle name="Normal 20" xfId="5721" xr:uid="{00000000-0005-0000-0000-000009120000}"/>
    <cellStyle name="Normal 21" xfId="5723" xr:uid="{00000000-0005-0000-0000-00000A120000}"/>
    <cellStyle name="Normal 22" xfId="5725" xr:uid="{00000000-0005-0000-0000-00000B120000}"/>
    <cellStyle name="Normal 3" xfId="24" xr:uid="{00000000-0005-0000-0000-00000C120000}"/>
    <cellStyle name="Normal 3 2" xfId="25" xr:uid="{00000000-0005-0000-0000-00000D120000}"/>
    <cellStyle name="Normal 3 3" xfId="5694" xr:uid="{00000000-0005-0000-0000-00000E120000}"/>
    <cellStyle name="Normal 32" xfId="5682" xr:uid="{00000000-0005-0000-0000-00000F120000}"/>
    <cellStyle name="Normal 4" xfId="26" xr:uid="{00000000-0005-0000-0000-000010120000}"/>
    <cellStyle name="Normal 4 2" xfId="5705" xr:uid="{00000000-0005-0000-0000-000011120000}"/>
    <cellStyle name="Normal 5" xfId="27" xr:uid="{00000000-0005-0000-0000-000012120000}"/>
    <cellStyle name="Normal 6" xfId="33" xr:uid="{00000000-0005-0000-0000-000013120000}"/>
    <cellStyle name="Normal 6 10" xfId="2734" xr:uid="{00000000-0005-0000-0000-000014120000}"/>
    <cellStyle name="Normal 6 11" xfId="5187" xr:uid="{00000000-0005-0000-0000-000015120000}"/>
    <cellStyle name="Normal 6 2" xfId="63" xr:uid="{00000000-0005-0000-0000-000016120000}"/>
    <cellStyle name="Normal 6 2 10" xfId="5188" xr:uid="{00000000-0005-0000-0000-000017120000}"/>
    <cellStyle name="Normal 6 2 2" xfId="245" xr:uid="{00000000-0005-0000-0000-000018120000}"/>
    <cellStyle name="Normal 6 2 2 2" xfId="720" xr:uid="{00000000-0005-0000-0000-000019120000}"/>
    <cellStyle name="Normal 6 2 2 2 2" xfId="1190" xr:uid="{00000000-0005-0000-0000-00001A120000}"/>
    <cellStyle name="Normal 6 2 2 2 2 2" xfId="2738" xr:uid="{00000000-0005-0000-0000-00001B120000}"/>
    <cellStyle name="Normal 6 2 2 2 2 3" xfId="5189" xr:uid="{00000000-0005-0000-0000-00001C120000}"/>
    <cellStyle name="Normal 6 2 2 2 3" xfId="2739" xr:uid="{00000000-0005-0000-0000-00001D120000}"/>
    <cellStyle name="Normal 6 2 2 2 3 2" xfId="5190" xr:uid="{00000000-0005-0000-0000-00001E120000}"/>
    <cellStyle name="Normal 6 2 2 2 3 3" xfId="5191" xr:uid="{00000000-0005-0000-0000-00001F120000}"/>
    <cellStyle name="Normal 6 2 2 2 4" xfId="2737" xr:uid="{00000000-0005-0000-0000-000020120000}"/>
    <cellStyle name="Normal 6 2 2 2 5" xfId="5192" xr:uid="{00000000-0005-0000-0000-000021120000}"/>
    <cellStyle name="Normal 6 2 2 3" xfId="484" xr:uid="{00000000-0005-0000-0000-000022120000}"/>
    <cellStyle name="Normal 6 2 2 3 2" xfId="2741" xr:uid="{00000000-0005-0000-0000-000023120000}"/>
    <cellStyle name="Normal 6 2 2 3 2 2" xfId="5193" xr:uid="{00000000-0005-0000-0000-000024120000}"/>
    <cellStyle name="Normal 6 2 2 3 2 3" xfId="5194" xr:uid="{00000000-0005-0000-0000-000025120000}"/>
    <cellStyle name="Normal 6 2 2 3 3" xfId="2740" xr:uid="{00000000-0005-0000-0000-000026120000}"/>
    <cellStyle name="Normal 6 2 2 3 4" xfId="5195" xr:uid="{00000000-0005-0000-0000-000027120000}"/>
    <cellStyle name="Normal 6 2 2 4" xfId="955" xr:uid="{00000000-0005-0000-0000-000028120000}"/>
    <cellStyle name="Normal 6 2 2 4 2" xfId="2742" xr:uid="{00000000-0005-0000-0000-000029120000}"/>
    <cellStyle name="Normal 6 2 2 4 3" xfId="5196" xr:uid="{00000000-0005-0000-0000-00002A120000}"/>
    <cellStyle name="Normal 6 2 2 5" xfId="2743" xr:uid="{00000000-0005-0000-0000-00002B120000}"/>
    <cellStyle name="Normal 6 2 2 5 2" xfId="5197" xr:uid="{00000000-0005-0000-0000-00002C120000}"/>
    <cellStyle name="Normal 6 2 2 5 3" xfId="5198" xr:uid="{00000000-0005-0000-0000-00002D120000}"/>
    <cellStyle name="Normal 6 2 2 6" xfId="2736" xr:uid="{00000000-0005-0000-0000-00002E120000}"/>
    <cellStyle name="Normal 6 2 2 7" xfId="5199" xr:uid="{00000000-0005-0000-0000-00002F120000}"/>
    <cellStyle name="Normal 6 2 3" xfId="246" xr:uid="{00000000-0005-0000-0000-000030120000}"/>
    <cellStyle name="Normal 6 2 3 2" xfId="721" xr:uid="{00000000-0005-0000-0000-000031120000}"/>
    <cellStyle name="Normal 6 2 3 2 2" xfId="1191" xr:uid="{00000000-0005-0000-0000-000032120000}"/>
    <cellStyle name="Normal 6 2 3 2 2 2" xfId="2746" xr:uid="{00000000-0005-0000-0000-000033120000}"/>
    <cellStyle name="Normal 6 2 3 2 2 3" xfId="5200" xr:uid="{00000000-0005-0000-0000-000034120000}"/>
    <cellStyle name="Normal 6 2 3 2 3" xfId="2747" xr:uid="{00000000-0005-0000-0000-000035120000}"/>
    <cellStyle name="Normal 6 2 3 2 3 2" xfId="5201" xr:uid="{00000000-0005-0000-0000-000036120000}"/>
    <cellStyle name="Normal 6 2 3 2 3 3" xfId="5202" xr:uid="{00000000-0005-0000-0000-000037120000}"/>
    <cellStyle name="Normal 6 2 3 2 4" xfId="2745" xr:uid="{00000000-0005-0000-0000-000038120000}"/>
    <cellStyle name="Normal 6 2 3 2 5" xfId="5203" xr:uid="{00000000-0005-0000-0000-000039120000}"/>
    <cellStyle name="Normal 6 2 3 3" xfId="485" xr:uid="{00000000-0005-0000-0000-00003A120000}"/>
    <cellStyle name="Normal 6 2 3 3 2" xfId="2749" xr:uid="{00000000-0005-0000-0000-00003B120000}"/>
    <cellStyle name="Normal 6 2 3 3 2 2" xfId="5204" xr:uid="{00000000-0005-0000-0000-00003C120000}"/>
    <cellStyle name="Normal 6 2 3 3 2 3" xfId="5205" xr:uid="{00000000-0005-0000-0000-00003D120000}"/>
    <cellStyle name="Normal 6 2 3 3 3" xfId="2748" xr:uid="{00000000-0005-0000-0000-00003E120000}"/>
    <cellStyle name="Normal 6 2 3 3 4" xfId="5206" xr:uid="{00000000-0005-0000-0000-00003F120000}"/>
    <cellStyle name="Normal 6 2 3 4" xfId="956" xr:uid="{00000000-0005-0000-0000-000040120000}"/>
    <cellStyle name="Normal 6 2 3 4 2" xfId="2750" xr:uid="{00000000-0005-0000-0000-000041120000}"/>
    <cellStyle name="Normal 6 2 3 4 3" xfId="5207" xr:uid="{00000000-0005-0000-0000-000042120000}"/>
    <cellStyle name="Normal 6 2 3 5" xfId="2751" xr:uid="{00000000-0005-0000-0000-000043120000}"/>
    <cellStyle name="Normal 6 2 3 5 2" xfId="5208" xr:uid="{00000000-0005-0000-0000-000044120000}"/>
    <cellStyle name="Normal 6 2 3 5 3" xfId="5209" xr:uid="{00000000-0005-0000-0000-000045120000}"/>
    <cellStyle name="Normal 6 2 3 6" xfId="2744" xr:uid="{00000000-0005-0000-0000-000046120000}"/>
    <cellStyle name="Normal 6 2 3 7" xfId="5210" xr:uid="{00000000-0005-0000-0000-000047120000}"/>
    <cellStyle name="Normal 6 2 4" xfId="138" xr:uid="{00000000-0005-0000-0000-000048120000}"/>
    <cellStyle name="Normal 6 2 4 2" xfId="613" xr:uid="{00000000-0005-0000-0000-000049120000}"/>
    <cellStyle name="Normal 6 2 4 2 2" xfId="1083" xr:uid="{00000000-0005-0000-0000-00004A120000}"/>
    <cellStyle name="Normal 6 2 4 2 2 2" xfId="2754" xr:uid="{00000000-0005-0000-0000-00004B120000}"/>
    <cellStyle name="Normal 6 2 4 2 2 3" xfId="5211" xr:uid="{00000000-0005-0000-0000-00004C120000}"/>
    <cellStyle name="Normal 6 2 4 2 3" xfId="2755" xr:uid="{00000000-0005-0000-0000-00004D120000}"/>
    <cellStyle name="Normal 6 2 4 2 3 2" xfId="5212" xr:uid="{00000000-0005-0000-0000-00004E120000}"/>
    <cellStyle name="Normal 6 2 4 2 3 3" xfId="5213" xr:uid="{00000000-0005-0000-0000-00004F120000}"/>
    <cellStyle name="Normal 6 2 4 2 4" xfId="2753" xr:uid="{00000000-0005-0000-0000-000050120000}"/>
    <cellStyle name="Normal 6 2 4 2 5" xfId="5214" xr:uid="{00000000-0005-0000-0000-000051120000}"/>
    <cellStyle name="Normal 6 2 4 3" xfId="377" xr:uid="{00000000-0005-0000-0000-000052120000}"/>
    <cellStyle name="Normal 6 2 4 3 2" xfId="2757" xr:uid="{00000000-0005-0000-0000-000053120000}"/>
    <cellStyle name="Normal 6 2 4 3 2 2" xfId="5215" xr:uid="{00000000-0005-0000-0000-000054120000}"/>
    <cellStyle name="Normal 6 2 4 3 2 3" xfId="5216" xr:uid="{00000000-0005-0000-0000-000055120000}"/>
    <cellStyle name="Normal 6 2 4 3 3" xfId="2756" xr:uid="{00000000-0005-0000-0000-000056120000}"/>
    <cellStyle name="Normal 6 2 4 3 4" xfId="5217" xr:uid="{00000000-0005-0000-0000-000057120000}"/>
    <cellStyle name="Normal 6 2 4 4" xfId="848" xr:uid="{00000000-0005-0000-0000-000058120000}"/>
    <cellStyle name="Normal 6 2 4 4 2" xfId="2758" xr:uid="{00000000-0005-0000-0000-000059120000}"/>
    <cellStyle name="Normal 6 2 4 4 3" xfId="5218" xr:uid="{00000000-0005-0000-0000-00005A120000}"/>
    <cellStyle name="Normal 6 2 4 5" xfId="2759" xr:uid="{00000000-0005-0000-0000-00005B120000}"/>
    <cellStyle name="Normal 6 2 4 5 2" xfId="5219" xr:uid="{00000000-0005-0000-0000-00005C120000}"/>
    <cellStyle name="Normal 6 2 4 5 3" xfId="5220" xr:uid="{00000000-0005-0000-0000-00005D120000}"/>
    <cellStyle name="Normal 6 2 4 6" xfId="2752" xr:uid="{00000000-0005-0000-0000-00005E120000}"/>
    <cellStyle name="Normal 6 2 4 7" xfId="5221" xr:uid="{00000000-0005-0000-0000-00005F120000}"/>
    <cellStyle name="Normal 6 2 5" xfId="544" xr:uid="{00000000-0005-0000-0000-000060120000}"/>
    <cellStyle name="Normal 6 2 5 2" xfId="1014" xr:uid="{00000000-0005-0000-0000-000061120000}"/>
    <cellStyle name="Normal 6 2 5 2 2" xfId="2761" xr:uid="{00000000-0005-0000-0000-000062120000}"/>
    <cellStyle name="Normal 6 2 5 2 3" xfId="5222" xr:uid="{00000000-0005-0000-0000-000063120000}"/>
    <cellStyle name="Normal 6 2 5 3" xfId="2762" xr:uid="{00000000-0005-0000-0000-000064120000}"/>
    <cellStyle name="Normal 6 2 5 3 2" xfId="5223" xr:uid="{00000000-0005-0000-0000-000065120000}"/>
    <cellStyle name="Normal 6 2 5 3 3" xfId="5224" xr:uid="{00000000-0005-0000-0000-000066120000}"/>
    <cellStyle name="Normal 6 2 5 4" xfId="2760" xr:uid="{00000000-0005-0000-0000-000067120000}"/>
    <cellStyle name="Normal 6 2 5 5" xfId="5225" xr:uid="{00000000-0005-0000-0000-000068120000}"/>
    <cellStyle name="Normal 6 2 6" xfId="308" xr:uid="{00000000-0005-0000-0000-000069120000}"/>
    <cellStyle name="Normal 6 2 6 2" xfId="2764" xr:uid="{00000000-0005-0000-0000-00006A120000}"/>
    <cellStyle name="Normal 6 2 6 2 2" xfId="5226" xr:uid="{00000000-0005-0000-0000-00006B120000}"/>
    <cellStyle name="Normal 6 2 6 2 3" xfId="5227" xr:uid="{00000000-0005-0000-0000-00006C120000}"/>
    <cellStyle name="Normal 6 2 6 3" xfId="2763" xr:uid="{00000000-0005-0000-0000-00006D120000}"/>
    <cellStyle name="Normal 6 2 6 4" xfId="5228" xr:uid="{00000000-0005-0000-0000-00006E120000}"/>
    <cellStyle name="Normal 6 2 7" xfId="779" xr:uid="{00000000-0005-0000-0000-00006F120000}"/>
    <cellStyle name="Normal 6 2 7 2" xfId="2765" xr:uid="{00000000-0005-0000-0000-000070120000}"/>
    <cellStyle name="Normal 6 2 7 3" xfId="5229" xr:uid="{00000000-0005-0000-0000-000071120000}"/>
    <cellStyle name="Normal 6 2 8" xfId="2766" xr:uid="{00000000-0005-0000-0000-000072120000}"/>
    <cellStyle name="Normal 6 2 8 2" xfId="5230" xr:uid="{00000000-0005-0000-0000-000073120000}"/>
    <cellStyle name="Normal 6 2 8 3" xfId="5231" xr:uid="{00000000-0005-0000-0000-000074120000}"/>
    <cellStyle name="Normal 6 2 9" xfId="2735" xr:uid="{00000000-0005-0000-0000-000075120000}"/>
    <cellStyle name="Normal 6 3" xfId="97" xr:uid="{00000000-0005-0000-0000-000076120000}"/>
    <cellStyle name="Normal 6 4" xfId="247" xr:uid="{00000000-0005-0000-0000-000077120000}"/>
    <cellStyle name="Normal 6 4 2" xfId="722" xr:uid="{00000000-0005-0000-0000-000078120000}"/>
    <cellStyle name="Normal 6 4 2 2" xfId="1192" xr:uid="{00000000-0005-0000-0000-000079120000}"/>
    <cellStyle name="Normal 6 4 2 2 2" xfId="2769" xr:uid="{00000000-0005-0000-0000-00007A120000}"/>
    <cellStyle name="Normal 6 4 2 2 3" xfId="5232" xr:uid="{00000000-0005-0000-0000-00007B120000}"/>
    <cellStyle name="Normal 6 4 2 3" xfId="2770" xr:uid="{00000000-0005-0000-0000-00007C120000}"/>
    <cellStyle name="Normal 6 4 2 3 2" xfId="5233" xr:uid="{00000000-0005-0000-0000-00007D120000}"/>
    <cellStyle name="Normal 6 4 2 3 3" xfId="5234" xr:uid="{00000000-0005-0000-0000-00007E120000}"/>
    <cellStyle name="Normal 6 4 2 4" xfId="2768" xr:uid="{00000000-0005-0000-0000-00007F120000}"/>
    <cellStyle name="Normal 6 4 2 5" xfId="5235" xr:uid="{00000000-0005-0000-0000-000080120000}"/>
    <cellStyle name="Normal 6 4 3" xfId="486" xr:uid="{00000000-0005-0000-0000-000081120000}"/>
    <cellStyle name="Normal 6 4 3 2" xfId="2772" xr:uid="{00000000-0005-0000-0000-000082120000}"/>
    <cellStyle name="Normal 6 4 3 2 2" xfId="5236" xr:uid="{00000000-0005-0000-0000-000083120000}"/>
    <cellStyle name="Normal 6 4 3 2 3" xfId="5237" xr:uid="{00000000-0005-0000-0000-000084120000}"/>
    <cellStyle name="Normal 6 4 3 3" xfId="2771" xr:uid="{00000000-0005-0000-0000-000085120000}"/>
    <cellStyle name="Normal 6 4 3 4" xfId="5238" xr:uid="{00000000-0005-0000-0000-000086120000}"/>
    <cellStyle name="Normal 6 4 4" xfId="957" xr:uid="{00000000-0005-0000-0000-000087120000}"/>
    <cellStyle name="Normal 6 4 4 2" xfId="2773" xr:uid="{00000000-0005-0000-0000-000088120000}"/>
    <cellStyle name="Normal 6 4 4 3" xfId="5239" xr:uid="{00000000-0005-0000-0000-000089120000}"/>
    <cellStyle name="Normal 6 4 5" xfId="2774" xr:uid="{00000000-0005-0000-0000-00008A120000}"/>
    <cellStyle name="Normal 6 4 5 2" xfId="5240" xr:uid="{00000000-0005-0000-0000-00008B120000}"/>
    <cellStyle name="Normal 6 4 5 3" xfId="5241" xr:uid="{00000000-0005-0000-0000-00008C120000}"/>
    <cellStyle name="Normal 6 4 6" xfId="2767" xr:uid="{00000000-0005-0000-0000-00008D120000}"/>
    <cellStyle name="Normal 6 4 7" xfId="5242" xr:uid="{00000000-0005-0000-0000-00008E120000}"/>
    <cellStyle name="Normal 6 5" xfId="111" xr:uid="{00000000-0005-0000-0000-00008F120000}"/>
    <cellStyle name="Normal 6 5 2" xfId="586" xr:uid="{00000000-0005-0000-0000-000090120000}"/>
    <cellStyle name="Normal 6 5 2 2" xfId="1056" xr:uid="{00000000-0005-0000-0000-000091120000}"/>
    <cellStyle name="Normal 6 5 2 2 2" xfId="2777" xr:uid="{00000000-0005-0000-0000-000092120000}"/>
    <cellStyle name="Normal 6 5 2 2 3" xfId="5243" xr:uid="{00000000-0005-0000-0000-000093120000}"/>
    <cellStyle name="Normal 6 5 2 3" xfId="2778" xr:uid="{00000000-0005-0000-0000-000094120000}"/>
    <cellStyle name="Normal 6 5 2 3 2" xfId="5244" xr:uid="{00000000-0005-0000-0000-000095120000}"/>
    <cellStyle name="Normal 6 5 2 3 3" xfId="5245" xr:uid="{00000000-0005-0000-0000-000096120000}"/>
    <cellStyle name="Normal 6 5 2 4" xfId="2776" xr:uid="{00000000-0005-0000-0000-000097120000}"/>
    <cellStyle name="Normal 6 5 2 5" xfId="5246" xr:uid="{00000000-0005-0000-0000-000098120000}"/>
    <cellStyle name="Normal 6 5 3" xfId="350" xr:uid="{00000000-0005-0000-0000-000099120000}"/>
    <cellStyle name="Normal 6 5 3 2" xfId="2780" xr:uid="{00000000-0005-0000-0000-00009A120000}"/>
    <cellStyle name="Normal 6 5 3 2 2" xfId="5247" xr:uid="{00000000-0005-0000-0000-00009B120000}"/>
    <cellStyle name="Normal 6 5 3 2 3" xfId="5248" xr:uid="{00000000-0005-0000-0000-00009C120000}"/>
    <cellStyle name="Normal 6 5 3 3" xfId="2779" xr:uid="{00000000-0005-0000-0000-00009D120000}"/>
    <cellStyle name="Normal 6 5 3 4" xfId="5249" xr:uid="{00000000-0005-0000-0000-00009E120000}"/>
    <cellStyle name="Normal 6 5 4" xfId="821" xr:uid="{00000000-0005-0000-0000-00009F120000}"/>
    <cellStyle name="Normal 6 5 4 2" xfId="2781" xr:uid="{00000000-0005-0000-0000-0000A0120000}"/>
    <cellStyle name="Normal 6 5 4 3" xfId="5250" xr:uid="{00000000-0005-0000-0000-0000A1120000}"/>
    <cellStyle name="Normal 6 5 5" xfId="2782" xr:uid="{00000000-0005-0000-0000-0000A2120000}"/>
    <cellStyle name="Normal 6 5 5 2" xfId="5251" xr:uid="{00000000-0005-0000-0000-0000A3120000}"/>
    <cellStyle name="Normal 6 5 5 3" xfId="5252" xr:uid="{00000000-0005-0000-0000-0000A4120000}"/>
    <cellStyle name="Normal 6 5 6" xfId="2775" xr:uid="{00000000-0005-0000-0000-0000A5120000}"/>
    <cellStyle name="Normal 6 5 7" xfId="5253" xr:uid="{00000000-0005-0000-0000-0000A6120000}"/>
    <cellStyle name="Normal 6 6" xfId="517" xr:uid="{00000000-0005-0000-0000-0000A7120000}"/>
    <cellStyle name="Normal 6 6 2" xfId="987" xr:uid="{00000000-0005-0000-0000-0000A8120000}"/>
    <cellStyle name="Normal 6 6 2 2" xfId="2784" xr:uid="{00000000-0005-0000-0000-0000A9120000}"/>
    <cellStyle name="Normal 6 6 2 3" xfId="5254" xr:uid="{00000000-0005-0000-0000-0000AA120000}"/>
    <cellStyle name="Normal 6 6 3" xfId="2785" xr:uid="{00000000-0005-0000-0000-0000AB120000}"/>
    <cellStyle name="Normal 6 6 3 2" xfId="5255" xr:uid="{00000000-0005-0000-0000-0000AC120000}"/>
    <cellStyle name="Normal 6 6 3 3" xfId="5256" xr:uid="{00000000-0005-0000-0000-0000AD120000}"/>
    <cellStyle name="Normal 6 6 4" xfId="2783" xr:uid="{00000000-0005-0000-0000-0000AE120000}"/>
    <cellStyle name="Normal 6 6 5" xfId="5257" xr:uid="{00000000-0005-0000-0000-0000AF120000}"/>
    <cellStyle name="Normal 6 7" xfId="281" xr:uid="{00000000-0005-0000-0000-0000B0120000}"/>
    <cellStyle name="Normal 6 7 2" xfId="2787" xr:uid="{00000000-0005-0000-0000-0000B1120000}"/>
    <cellStyle name="Normal 6 7 2 2" xfId="5258" xr:uid="{00000000-0005-0000-0000-0000B2120000}"/>
    <cellStyle name="Normal 6 7 2 3" xfId="5259" xr:uid="{00000000-0005-0000-0000-0000B3120000}"/>
    <cellStyle name="Normal 6 7 3" xfId="2786" xr:uid="{00000000-0005-0000-0000-0000B4120000}"/>
    <cellStyle name="Normal 6 7 4" xfId="5260" xr:uid="{00000000-0005-0000-0000-0000B5120000}"/>
    <cellStyle name="Normal 6 8" xfId="752" xr:uid="{00000000-0005-0000-0000-0000B6120000}"/>
    <cellStyle name="Normal 6 8 2" xfId="2788" xr:uid="{00000000-0005-0000-0000-0000B7120000}"/>
    <cellStyle name="Normal 6 8 3" xfId="5261" xr:uid="{00000000-0005-0000-0000-0000B8120000}"/>
    <cellStyle name="Normal 6 9" xfId="2789" xr:uid="{00000000-0005-0000-0000-0000B9120000}"/>
    <cellStyle name="Normal 6 9 2" xfId="5262" xr:uid="{00000000-0005-0000-0000-0000BA120000}"/>
    <cellStyle name="Normal 6 9 3" xfId="5263" xr:uid="{00000000-0005-0000-0000-0000BB120000}"/>
    <cellStyle name="Normal 7" xfId="34" xr:uid="{00000000-0005-0000-0000-0000BC120000}"/>
    <cellStyle name="Normal 7 10" xfId="753" xr:uid="{00000000-0005-0000-0000-0000BD120000}"/>
    <cellStyle name="Normal 7 10 2" xfId="2791" xr:uid="{00000000-0005-0000-0000-0000BE120000}"/>
    <cellStyle name="Normal 7 10 3" xfId="5264" xr:uid="{00000000-0005-0000-0000-0000BF120000}"/>
    <cellStyle name="Normal 7 11" xfId="2792" xr:uid="{00000000-0005-0000-0000-0000C0120000}"/>
    <cellStyle name="Normal 7 11 2" xfId="5265" xr:uid="{00000000-0005-0000-0000-0000C1120000}"/>
    <cellStyle name="Normal 7 11 3" xfId="5266" xr:uid="{00000000-0005-0000-0000-0000C2120000}"/>
    <cellStyle name="Normal 7 12" xfId="2790" xr:uid="{00000000-0005-0000-0000-0000C3120000}"/>
    <cellStyle name="Normal 7 13" xfId="5267" xr:uid="{00000000-0005-0000-0000-0000C4120000}"/>
    <cellStyle name="Normal 7 2" xfId="51" xr:uid="{00000000-0005-0000-0000-0000C5120000}"/>
    <cellStyle name="Normal 7 2 10" xfId="2793" xr:uid="{00000000-0005-0000-0000-0000C6120000}"/>
    <cellStyle name="Normal 7 2 11" xfId="5268" xr:uid="{00000000-0005-0000-0000-0000C7120000}"/>
    <cellStyle name="Normal 7 2 2" xfId="78" xr:uid="{00000000-0005-0000-0000-0000C8120000}"/>
    <cellStyle name="Normal 7 2 2 10" xfId="5269" xr:uid="{00000000-0005-0000-0000-0000C9120000}"/>
    <cellStyle name="Normal 7 2 2 2" xfId="248" xr:uid="{00000000-0005-0000-0000-0000CA120000}"/>
    <cellStyle name="Normal 7 2 2 2 2" xfId="723" xr:uid="{00000000-0005-0000-0000-0000CB120000}"/>
    <cellStyle name="Normal 7 2 2 2 2 2" xfId="1193" xr:uid="{00000000-0005-0000-0000-0000CC120000}"/>
    <cellStyle name="Normal 7 2 2 2 2 2 2" xfId="2797" xr:uid="{00000000-0005-0000-0000-0000CD120000}"/>
    <cellStyle name="Normal 7 2 2 2 2 2 3" xfId="5270" xr:uid="{00000000-0005-0000-0000-0000CE120000}"/>
    <cellStyle name="Normal 7 2 2 2 2 3" xfId="2798" xr:uid="{00000000-0005-0000-0000-0000CF120000}"/>
    <cellStyle name="Normal 7 2 2 2 2 3 2" xfId="5271" xr:uid="{00000000-0005-0000-0000-0000D0120000}"/>
    <cellStyle name="Normal 7 2 2 2 2 3 3" xfId="5272" xr:uid="{00000000-0005-0000-0000-0000D1120000}"/>
    <cellStyle name="Normal 7 2 2 2 2 4" xfId="2796" xr:uid="{00000000-0005-0000-0000-0000D2120000}"/>
    <cellStyle name="Normal 7 2 2 2 2 5" xfId="5273" xr:uid="{00000000-0005-0000-0000-0000D3120000}"/>
    <cellStyle name="Normal 7 2 2 2 3" xfId="487" xr:uid="{00000000-0005-0000-0000-0000D4120000}"/>
    <cellStyle name="Normal 7 2 2 2 3 2" xfId="2800" xr:uid="{00000000-0005-0000-0000-0000D5120000}"/>
    <cellStyle name="Normal 7 2 2 2 3 2 2" xfId="5274" xr:uid="{00000000-0005-0000-0000-0000D6120000}"/>
    <cellStyle name="Normal 7 2 2 2 3 2 3" xfId="5275" xr:uid="{00000000-0005-0000-0000-0000D7120000}"/>
    <cellStyle name="Normal 7 2 2 2 3 3" xfId="2799" xr:uid="{00000000-0005-0000-0000-0000D8120000}"/>
    <cellStyle name="Normal 7 2 2 2 3 4" xfId="5276" xr:uid="{00000000-0005-0000-0000-0000D9120000}"/>
    <cellStyle name="Normal 7 2 2 2 4" xfId="958" xr:uid="{00000000-0005-0000-0000-0000DA120000}"/>
    <cellStyle name="Normal 7 2 2 2 4 2" xfId="2801" xr:uid="{00000000-0005-0000-0000-0000DB120000}"/>
    <cellStyle name="Normal 7 2 2 2 4 3" xfId="5277" xr:uid="{00000000-0005-0000-0000-0000DC120000}"/>
    <cellStyle name="Normal 7 2 2 2 5" xfId="2802" xr:uid="{00000000-0005-0000-0000-0000DD120000}"/>
    <cellStyle name="Normal 7 2 2 2 5 2" xfId="5278" xr:uid="{00000000-0005-0000-0000-0000DE120000}"/>
    <cellStyle name="Normal 7 2 2 2 5 3" xfId="5279" xr:uid="{00000000-0005-0000-0000-0000DF120000}"/>
    <cellStyle name="Normal 7 2 2 2 6" xfId="2795" xr:uid="{00000000-0005-0000-0000-0000E0120000}"/>
    <cellStyle name="Normal 7 2 2 2 7" xfId="5280" xr:uid="{00000000-0005-0000-0000-0000E1120000}"/>
    <cellStyle name="Normal 7 2 2 3" xfId="249" xr:uid="{00000000-0005-0000-0000-0000E2120000}"/>
    <cellStyle name="Normal 7 2 2 3 2" xfId="724" xr:uid="{00000000-0005-0000-0000-0000E3120000}"/>
    <cellStyle name="Normal 7 2 2 3 2 2" xfId="1194" xr:uid="{00000000-0005-0000-0000-0000E4120000}"/>
    <cellStyle name="Normal 7 2 2 3 2 2 2" xfId="2805" xr:uid="{00000000-0005-0000-0000-0000E5120000}"/>
    <cellStyle name="Normal 7 2 2 3 2 2 3" xfId="5281" xr:uid="{00000000-0005-0000-0000-0000E6120000}"/>
    <cellStyle name="Normal 7 2 2 3 2 3" xfId="2806" xr:uid="{00000000-0005-0000-0000-0000E7120000}"/>
    <cellStyle name="Normal 7 2 2 3 2 3 2" xfId="5282" xr:uid="{00000000-0005-0000-0000-0000E8120000}"/>
    <cellStyle name="Normal 7 2 2 3 2 3 3" xfId="5283" xr:uid="{00000000-0005-0000-0000-0000E9120000}"/>
    <cellStyle name="Normal 7 2 2 3 2 4" xfId="2804" xr:uid="{00000000-0005-0000-0000-0000EA120000}"/>
    <cellStyle name="Normal 7 2 2 3 2 5" xfId="5284" xr:uid="{00000000-0005-0000-0000-0000EB120000}"/>
    <cellStyle name="Normal 7 2 2 3 3" xfId="488" xr:uid="{00000000-0005-0000-0000-0000EC120000}"/>
    <cellStyle name="Normal 7 2 2 3 3 2" xfId="2808" xr:uid="{00000000-0005-0000-0000-0000ED120000}"/>
    <cellStyle name="Normal 7 2 2 3 3 2 2" xfId="5285" xr:uid="{00000000-0005-0000-0000-0000EE120000}"/>
    <cellStyle name="Normal 7 2 2 3 3 2 3" xfId="5286" xr:uid="{00000000-0005-0000-0000-0000EF120000}"/>
    <cellStyle name="Normal 7 2 2 3 3 3" xfId="2807" xr:uid="{00000000-0005-0000-0000-0000F0120000}"/>
    <cellStyle name="Normal 7 2 2 3 3 4" xfId="5287" xr:uid="{00000000-0005-0000-0000-0000F1120000}"/>
    <cellStyle name="Normal 7 2 2 3 4" xfId="959" xr:uid="{00000000-0005-0000-0000-0000F2120000}"/>
    <cellStyle name="Normal 7 2 2 3 4 2" xfId="2809" xr:uid="{00000000-0005-0000-0000-0000F3120000}"/>
    <cellStyle name="Normal 7 2 2 3 4 3" xfId="5288" xr:uid="{00000000-0005-0000-0000-0000F4120000}"/>
    <cellStyle name="Normal 7 2 2 3 5" xfId="2810" xr:uid="{00000000-0005-0000-0000-0000F5120000}"/>
    <cellStyle name="Normal 7 2 2 3 5 2" xfId="5289" xr:uid="{00000000-0005-0000-0000-0000F6120000}"/>
    <cellStyle name="Normal 7 2 2 3 5 3" xfId="5290" xr:uid="{00000000-0005-0000-0000-0000F7120000}"/>
    <cellStyle name="Normal 7 2 2 3 6" xfId="2803" xr:uid="{00000000-0005-0000-0000-0000F8120000}"/>
    <cellStyle name="Normal 7 2 2 3 7" xfId="5291" xr:uid="{00000000-0005-0000-0000-0000F9120000}"/>
    <cellStyle name="Normal 7 2 2 4" xfId="153" xr:uid="{00000000-0005-0000-0000-0000FA120000}"/>
    <cellStyle name="Normal 7 2 2 4 2" xfId="628" xr:uid="{00000000-0005-0000-0000-0000FB120000}"/>
    <cellStyle name="Normal 7 2 2 4 2 2" xfId="1098" xr:uid="{00000000-0005-0000-0000-0000FC120000}"/>
    <cellStyle name="Normal 7 2 2 4 2 2 2" xfId="2813" xr:uid="{00000000-0005-0000-0000-0000FD120000}"/>
    <cellStyle name="Normal 7 2 2 4 2 2 3" xfId="5292" xr:uid="{00000000-0005-0000-0000-0000FE120000}"/>
    <cellStyle name="Normal 7 2 2 4 2 3" xfId="2814" xr:uid="{00000000-0005-0000-0000-0000FF120000}"/>
    <cellStyle name="Normal 7 2 2 4 2 3 2" xfId="5293" xr:uid="{00000000-0005-0000-0000-000000130000}"/>
    <cellStyle name="Normal 7 2 2 4 2 3 3" xfId="5294" xr:uid="{00000000-0005-0000-0000-000001130000}"/>
    <cellStyle name="Normal 7 2 2 4 2 4" xfId="2812" xr:uid="{00000000-0005-0000-0000-000002130000}"/>
    <cellStyle name="Normal 7 2 2 4 2 5" xfId="5295" xr:uid="{00000000-0005-0000-0000-000003130000}"/>
    <cellStyle name="Normal 7 2 2 4 3" xfId="392" xr:uid="{00000000-0005-0000-0000-000004130000}"/>
    <cellStyle name="Normal 7 2 2 4 3 2" xfId="2816" xr:uid="{00000000-0005-0000-0000-000005130000}"/>
    <cellStyle name="Normal 7 2 2 4 3 2 2" xfId="5296" xr:uid="{00000000-0005-0000-0000-000006130000}"/>
    <cellStyle name="Normal 7 2 2 4 3 2 3" xfId="5297" xr:uid="{00000000-0005-0000-0000-000007130000}"/>
    <cellStyle name="Normal 7 2 2 4 3 3" xfId="2815" xr:uid="{00000000-0005-0000-0000-000008130000}"/>
    <cellStyle name="Normal 7 2 2 4 3 4" xfId="5298" xr:uid="{00000000-0005-0000-0000-000009130000}"/>
    <cellStyle name="Normal 7 2 2 4 4" xfId="863" xr:uid="{00000000-0005-0000-0000-00000A130000}"/>
    <cellStyle name="Normal 7 2 2 4 4 2" xfId="2817" xr:uid="{00000000-0005-0000-0000-00000B130000}"/>
    <cellStyle name="Normal 7 2 2 4 4 3" xfId="5299" xr:uid="{00000000-0005-0000-0000-00000C130000}"/>
    <cellStyle name="Normal 7 2 2 4 5" xfId="2818" xr:uid="{00000000-0005-0000-0000-00000D130000}"/>
    <cellStyle name="Normal 7 2 2 4 5 2" xfId="5300" xr:uid="{00000000-0005-0000-0000-00000E130000}"/>
    <cellStyle name="Normal 7 2 2 4 5 3" xfId="5301" xr:uid="{00000000-0005-0000-0000-00000F130000}"/>
    <cellStyle name="Normal 7 2 2 4 6" xfId="2811" xr:uid="{00000000-0005-0000-0000-000010130000}"/>
    <cellStyle name="Normal 7 2 2 4 7" xfId="5302" xr:uid="{00000000-0005-0000-0000-000011130000}"/>
    <cellStyle name="Normal 7 2 2 5" xfId="559" xr:uid="{00000000-0005-0000-0000-000012130000}"/>
    <cellStyle name="Normal 7 2 2 5 2" xfId="1029" xr:uid="{00000000-0005-0000-0000-000013130000}"/>
    <cellStyle name="Normal 7 2 2 5 2 2" xfId="2820" xr:uid="{00000000-0005-0000-0000-000014130000}"/>
    <cellStyle name="Normal 7 2 2 5 2 3" xfId="5303" xr:uid="{00000000-0005-0000-0000-000015130000}"/>
    <cellStyle name="Normal 7 2 2 5 3" xfId="2821" xr:uid="{00000000-0005-0000-0000-000016130000}"/>
    <cellStyle name="Normal 7 2 2 5 3 2" xfId="5304" xr:uid="{00000000-0005-0000-0000-000017130000}"/>
    <cellStyle name="Normal 7 2 2 5 3 3" xfId="5305" xr:uid="{00000000-0005-0000-0000-000018130000}"/>
    <cellStyle name="Normal 7 2 2 5 4" xfId="2819" xr:uid="{00000000-0005-0000-0000-000019130000}"/>
    <cellStyle name="Normal 7 2 2 5 5" xfId="5306" xr:uid="{00000000-0005-0000-0000-00001A130000}"/>
    <cellStyle name="Normal 7 2 2 6" xfId="323" xr:uid="{00000000-0005-0000-0000-00001B130000}"/>
    <cellStyle name="Normal 7 2 2 6 2" xfId="2823" xr:uid="{00000000-0005-0000-0000-00001C130000}"/>
    <cellStyle name="Normal 7 2 2 6 2 2" xfId="5307" xr:uid="{00000000-0005-0000-0000-00001D130000}"/>
    <cellStyle name="Normal 7 2 2 6 2 3" xfId="5308" xr:uid="{00000000-0005-0000-0000-00001E130000}"/>
    <cellStyle name="Normal 7 2 2 6 3" xfId="2822" xr:uid="{00000000-0005-0000-0000-00001F130000}"/>
    <cellStyle name="Normal 7 2 2 6 4" xfId="5309" xr:uid="{00000000-0005-0000-0000-000020130000}"/>
    <cellStyle name="Normal 7 2 2 7" xfId="794" xr:uid="{00000000-0005-0000-0000-000021130000}"/>
    <cellStyle name="Normal 7 2 2 7 2" xfId="2824" xr:uid="{00000000-0005-0000-0000-000022130000}"/>
    <cellStyle name="Normal 7 2 2 7 3" xfId="5310" xr:uid="{00000000-0005-0000-0000-000023130000}"/>
    <cellStyle name="Normal 7 2 2 8" xfId="2825" xr:uid="{00000000-0005-0000-0000-000024130000}"/>
    <cellStyle name="Normal 7 2 2 8 2" xfId="5311" xr:uid="{00000000-0005-0000-0000-000025130000}"/>
    <cellStyle name="Normal 7 2 2 8 3" xfId="5312" xr:uid="{00000000-0005-0000-0000-000026130000}"/>
    <cellStyle name="Normal 7 2 2 9" xfId="2794" xr:uid="{00000000-0005-0000-0000-000027130000}"/>
    <cellStyle name="Normal 7 2 3" xfId="250" xr:uid="{00000000-0005-0000-0000-000028130000}"/>
    <cellStyle name="Normal 7 2 3 2" xfId="725" xr:uid="{00000000-0005-0000-0000-000029130000}"/>
    <cellStyle name="Normal 7 2 3 2 2" xfId="1195" xr:uid="{00000000-0005-0000-0000-00002A130000}"/>
    <cellStyle name="Normal 7 2 3 2 2 2" xfId="2828" xr:uid="{00000000-0005-0000-0000-00002B130000}"/>
    <cellStyle name="Normal 7 2 3 2 2 3" xfId="5313" xr:uid="{00000000-0005-0000-0000-00002C130000}"/>
    <cellStyle name="Normal 7 2 3 2 3" xfId="2829" xr:uid="{00000000-0005-0000-0000-00002D130000}"/>
    <cellStyle name="Normal 7 2 3 2 3 2" xfId="5314" xr:uid="{00000000-0005-0000-0000-00002E130000}"/>
    <cellStyle name="Normal 7 2 3 2 3 3" xfId="5315" xr:uid="{00000000-0005-0000-0000-00002F130000}"/>
    <cellStyle name="Normal 7 2 3 2 4" xfId="2827" xr:uid="{00000000-0005-0000-0000-000030130000}"/>
    <cellStyle name="Normal 7 2 3 2 5" xfId="5316" xr:uid="{00000000-0005-0000-0000-000031130000}"/>
    <cellStyle name="Normal 7 2 3 3" xfId="489" xr:uid="{00000000-0005-0000-0000-000032130000}"/>
    <cellStyle name="Normal 7 2 3 3 2" xfId="2831" xr:uid="{00000000-0005-0000-0000-000033130000}"/>
    <cellStyle name="Normal 7 2 3 3 2 2" xfId="5317" xr:uid="{00000000-0005-0000-0000-000034130000}"/>
    <cellStyle name="Normal 7 2 3 3 2 3" xfId="5318" xr:uid="{00000000-0005-0000-0000-000035130000}"/>
    <cellStyle name="Normal 7 2 3 3 3" xfId="2830" xr:uid="{00000000-0005-0000-0000-000036130000}"/>
    <cellStyle name="Normal 7 2 3 3 4" xfId="5319" xr:uid="{00000000-0005-0000-0000-000037130000}"/>
    <cellStyle name="Normal 7 2 3 4" xfId="960" xr:uid="{00000000-0005-0000-0000-000038130000}"/>
    <cellStyle name="Normal 7 2 3 4 2" xfId="2832" xr:uid="{00000000-0005-0000-0000-000039130000}"/>
    <cellStyle name="Normal 7 2 3 4 3" xfId="5320" xr:uid="{00000000-0005-0000-0000-00003A130000}"/>
    <cellStyle name="Normal 7 2 3 5" xfId="2833" xr:uid="{00000000-0005-0000-0000-00003B130000}"/>
    <cellStyle name="Normal 7 2 3 5 2" xfId="5321" xr:uid="{00000000-0005-0000-0000-00003C130000}"/>
    <cellStyle name="Normal 7 2 3 5 3" xfId="5322" xr:uid="{00000000-0005-0000-0000-00003D130000}"/>
    <cellStyle name="Normal 7 2 3 6" xfId="2826" xr:uid="{00000000-0005-0000-0000-00003E130000}"/>
    <cellStyle name="Normal 7 2 3 7" xfId="5323" xr:uid="{00000000-0005-0000-0000-00003F130000}"/>
    <cellStyle name="Normal 7 2 4" xfId="251" xr:uid="{00000000-0005-0000-0000-000040130000}"/>
    <cellStyle name="Normal 7 2 4 2" xfId="726" xr:uid="{00000000-0005-0000-0000-000041130000}"/>
    <cellStyle name="Normal 7 2 4 2 2" xfId="1196" xr:uid="{00000000-0005-0000-0000-000042130000}"/>
    <cellStyle name="Normal 7 2 4 2 2 2" xfId="2836" xr:uid="{00000000-0005-0000-0000-000043130000}"/>
    <cellStyle name="Normal 7 2 4 2 2 3" xfId="5324" xr:uid="{00000000-0005-0000-0000-000044130000}"/>
    <cellStyle name="Normal 7 2 4 2 3" xfId="2837" xr:uid="{00000000-0005-0000-0000-000045130000}"/>
    <cellStyle name="Normal 7 2 4 2 3 2" xfId="5325" xr:uid="{00000000-0005-0000-0000-000046130000}"/>
    <cellStyle name="Normal 7 2 4 2 3 3" xfId="5326" xr:uid="{00000000-0005-0000-0000-000047130000}"/>
    <cellStyle name="Normal 7 2 4 2 4" xfId="2835" xr:uid="{00000000-0005-0000-0000-000048130000}"/>
    <cellStyle name="Normal 7 2 4 2 5" xfId="5327" xr:uid="{00000000-0005-0000-0000-000049130000}"/>
    <cellStyle name="Normal 7 2 4 3" xfId="490" xr:uid="{00000000-0005-0000-0000-00004A130000}"/>
    <cellStyle name="Normal 7 2 4 3 2" xfId="2839" xr:uid="{00000000-0005-0000-0000-00004B130000}"/>
    <cellStyle name="Normal 7 2 4 3 2 2" xfId="5328" xr:uid="{00000000-0005-0000-0000-00004C130000}"/>
    <cellStyle name="Normal 7 2 4 3 2 3" xfId="5329" xr:uid="{00000000-0005-0000-0000-00004D130000}"/>
    <cellStyle name="Normal 7 2 4 3 3" xfId="2838" xr:uid="{00000000-0005-0000-0000-00004E130000}"/>
    <cellStyle name="Normal 7 2 4 3 4" xfId="5330" xr:uid="{00000000-0005-0000-0000-00004F130000}"/>
    <cellStyle name="Normal 7 2 4 4" xfId="961" xr:uid="{00000000-0005-0000-0000-000050130000}"/>
    <cellStyle name="Normal 7 2 4 4 2" xfId="2840" xr:uid="{00000000-0005-0000-0000-000051130000}"/>
    <cellStyle name="Normal 7 2 4 4 3" xfId="5331" xr:uid="{00000000-0005-0000-0000-000052130000}"/>
    <cellStyle name="Normal 7 2 4 5" xfId="2841" xr:uid="{00000000-0005-0000-0000-000053130000}"/>
    <cellStyle name="Normal 7 2 4 5 2" xfId="5332" xr:uid="{00000000-0005-0000-0000-000054130000}"/>
    <cellStyle name="Normal 7 2 4 5 3" xfId="5333" xr:uid="{00000000-0005-0000-0000-000055130000}"/>
    <cellStyle name="Normal 7 2 4 6" xfId="2834" xr:uid="{00000000-0005-0000-0000-000056130000}"/>
    <cellStyle name="Normal 7 2 4 7" xfId="5334" xr:uid="{00000000-0005-0000-0000-000057130000}"/>
    <cellStyle name="Normal 7 2 5" xfId="126" xr:uid="{00000000-0005-0000-0000-000058130000}"/>
    <cellStyle name="Normal 7 2 5 2" xfId="601" xr:uid="{00000000-0005-0000-0000-000059130000}"/>
    <cellStyle name="Normal 7 2 5 2 2" xfId="1071" xr:uid="{00000000-0005-0000-0000-00005A130000}"/>
    <cellStyle name="Normal 7 2 5 2 2 2" xfId="2844" xr:uid="{00000000-0005-0000-0000-00005B130000}"/>
    <cellStyle name="Normal 7 2 5 2 2 3" xfId="5335" xr:uid="{00000000-0005-0000-0000-00005C130000}"/>
    <cellStyle name="Normal 7 2 5 2 3" xfId="2845" xr:uid="{00000000-0005-0000-0000-00005D130000}"/>
    <cellStyle name="Normal 7 2 5 2 3 2" xfId="5336" xr:uid="{00000000-0005-0000-0000-00005E130000}"/>
    <cellStyle name="Normal 7 2 5 2 3 3" xfId="5337" xr:uid="{00000000-0005-0000-0000-00005F130000}"/>
    <cellStyle name="Normal 7 2 5 2 4" xfId="2843" xr:uid="{00000000-0005-0000-0000-000060130000}"/>
    <cellStyle name="Normal 7 2 5 2 5" xfId="5338" xr:uid="{00000000-0005-0000-0000-000061130000}"/>
    <cellStyle name="Normal 7 2 5 3" xfId="365" xr:uid="{00000000-0005-0000-0000-000062130000}"/>
    <cellStyle name="Normal 7 2 5 3 2" xfId="2847" xr:uid="{00000000-0005-0000-0000-000063130000}"/>
    <cellStyle name="Normal 7 2 5 3 2 2" xfId="5339" xr:uid="{00000000-0005-0000-0000-000064130000}"/>
    <cellStyle name="Normal 7 2 5 3 2 3" xfId="5340" xr:uid="{00000000-0005-0000-0000-000065130000}"/>
    <cellStyle name="Normal 7 2 5 3 3" xfId="2846" xr:uid="{00000000-0005-0000-0000-000066130000}"/>
    <cellStyle name="Normal 7 2 5 3 4" xfId="5341" xr:uid="{00000000-0005-0000-0000-000067130000}"/>
    <cellStyle name="Normal 7 2 5 4" xfId="836" xr:uid="{00000000-0005-0000-0000-000068130000}"/>
    <cellStyle name="Normal 7 2 5 4 2" xfId="2848" xr:uid="{00000000-0005-0000-0000-000069130000}"/>
    <cellStyle name="Normal 7 2 5 4 3" xfId="5342" xr:uid="{00000000-0005-0000-0000-00006A130000}"/>
    <cellStyle name="Normal 7 2 5 5" xfId="2849" xr:uid="{00000000-0005-0000-0000-00006B130000}"/>
    <cellStyle name="Normal 7 2 5 5 2" xfId="5343" xr:uid="{00000000-0005-0000-0000-00006C130000}"/>
    <cellStyle name="Normal 7 2 5 5 3" xfId="5344" xr:uid="{00000000-0005-0000-0000-00006D130000}"/>
    <cellStyle name="Normal 7 2 5 6" xfId="2842" xr:uid="{00000000-0005-0000-0000-00006E130000}"/>
    <cellStyle name="Normal 7 2 5 7" xfId="5345" xr:uid="{00000000-0005-0000-0000-00006F130000}"/>
    <cellStyle name="Normal 7 2 6" xfId="532" xr:uid="{00000000-0005-0000-0000-000070130000}"/>
    <cellStyle name="Normal 7 2 6 2" xfId="1002" xr:uid="{00000000-0005-0000-0000-000071130000}"/>
    <cellStyle name="Normal 7 2 6 2 2" xfId="2851" xr:uid="{00000000-0005-0000-0000-000072130000}"/>
    <cellStyle name="Normal 7 2 6 2 3" xfId="5346" xr:uid="{00000000-0005-0000-0000-000073130000}"/>
    <cellStyle name="Normal 7 2 6 3" xfId="2852" xr:uid="{00000000-0005-0000-0000-000074130000}"/>
    <cellStyle name="Normal 7 2 6 3 2" xfId="5347" xr:uid="{00000000-0005-0000-0000-000075130000}"/>
    <cellStyle name="Normal 7 2 6 3 3" xfId="5348" xr:uid="{00000000-0005-0000-0000-000076130000}"/>
    <cellStyle name="Normal 7 2 6 4" xfId="2850" xr:uid="{00000000-0005-0000-0000-000077130000}"/>
    <cellStyle name="Normal 7 2 6 5" xfId="5349" xr:uid="{00000000-0005-0000-0000-000078130000}"/>
    <cellStyle name="Normal 7 2 7" xfId="296" xr:uid="{00000000-0005-0000-0000-000079130000}"/>
    <cellStyle name="Normal 7 2 7 2" xfId="2854" xr:uid="{00000000-0005-0000-0000-00007A130000}"/>
    <cellStyle name="Normal 7 2 7 2 2" xfId="5350" xr:uid="{00000000-0005-0000-0000-00007B130000}"/>
    <cellStyle name="Normal 7 2 7 2 3" xfId="5351" xr:uid="{00000000-0005-0000-0000-00007C130000}"/>
    <cellStyle name="Normal 7 2 7 3" xfId="2853" xr:uid="{00000000-0005-0000-0000-00007D130000}"/>
    <cellStyle name="Normal 7 2 7 4" xfId="5352" xr:uid="{00000000-0005-0000-0000-00007E130000}"/>
    <cellStyle name="Normal 7 2 8" xfId="767" xr:uid="{00000000-0005-0000-0000-00007F130000}"/>
    <cellStyle name="Normal 7 2 8 2" xfId="2855" xr:uid="{00000000-0005-0000-0000-000080130000}"/>
    <cellStyle name="Normal 7 2 8 3" xfId="5353" xr:uid="{00000000-0005-0000-0000-000081130000}"/>
    <cellStyle name="Normal 7 2 9" xfId="2856" xr:uid="{00000000-0005-0000-0000-000082130000}"/>
    <cellStyle name="Normal 7 2 9 2" xfId="5354" xr:uid="{00000000-0005-0000-0000-000083130000}"/>
    <cellStyle name="Normal 7 2 9 3" xfId="5355" xr:uid="{00000000-0005-0000-0000-000084130000}"/>
    <cellStyle name="Normal 7 3" xfId="64" xr:uid="{00000000-0005-0000-0000-000085130000}"/>
    <cellStyle name="Normal 7 3 10" xfId="5356" xr:uid="{00000000-0005-0000-0000-000086130000}"/>
    <cellStyle name="Normal 7 3 2" xfId="252" xr:uid="{00000000-0005-0000-0000-000087130000}"/>
    <cellStyle name="Normal 7 3 2 2" xfId="727" xr:uid="{00000000-0005-0000-0000-000088130000}"/>
    <cellStyle name="Normal 7 3 2 2 2" xfId="1197" xr:uid="{00000000-0005-0000-0000-000089130000}"/>
    <cellStyle name="Normal 7 3 2 2 2 2" xfId="2860" xr:uid="{00000000-0005-0000-0000-00008A130000}"/>
    <cellStyle name="Normal 7 3 2 2 2 3" xfId="5357" xr:uid="{00000000-0005-0000-0000-00008B130000}"/>
    <cellStyle name="Normal 7 3 2 2 3" xfId="2861" xr:uid="{00000000-0005-0000-0000-00008C130000}"/>
    <cellStyle name="Normal 7 3 2 2 3 2" xfId="5358" xr:uid="{00000000-0005-0000-0000-00008D130000}"/>
    <cellStyle name="Normal 7 3 2 2 3 3" xfId="5359" xr:uid="{00000000-0005-0000-0000-00008E130000}"/>
    <cellStyle name="Normal 7 3 2 2 4" xfId="2859" xr:uid="{00000000-0005-0000-0000-00008F130000}"/>
    <cellStyle name="Normal 7 3 2 2 5" xfId="5360" xr:uid="{00000000-0005-0000-0000-000090130000}"/>
    <cellStyle name="Normal 7 3 2 3" xfId="491" xr:uid="{00000000-0005-0000-0000-000091130000}"/>
    <cellStyle name="Normal 7 3 2 3 2" xfId="2863" xr:uid="{00000000-0005-0000-0000-000092130000}"/>
    <cellStyle name="Normal 7 3 2 3 2 2" xfId="5361" xr:uid="{00000000-0005-0000-0000-000093130000}"/>
    <cellStyle name="Normal 7 3 2 3 2 3" xfId="5362" xr:uid="{00000000-0005-0000-0000-000094130000}"/>
    <cellStyle name="Normal 7 3 2 3 3" xfId="2862" xr:uid="{00000000-0005-0000-0000-000095130000}"/>
    <cellStyle name="Normal 7 3 2 3 4" xfId="5363" xr:uid="{00000000-0005-0000-0000-000096130000}"/>
    <cellStyle name="Normal 7 3 2 4" xfId="962" xr:uid="{00000000-0005-0000-0000-000097130000}"/>
    <cellStyle name="Normal 7 3 2 4 2" xfId="2864" xr:uid="{00000000-0005-0000-0000-000098130000}"/>
    <cellStyle name="Normal 7 3 2 4 3" xfId="5364" xr:uid="{00000000-0005-0000-0000-000099130000}"/>
    <cellStyle name="Normal 7 3 2 5" xfId="2865" xr:uid="{00000000-0005-0000-0000-00009A130000}"/>
    <cellStyle name="Normal 7 3 2 5 2" xfId="5365" xr:uid="{00000000-0005-0000-0000-00009B130000}"/>
    <cellStyle name="Normal 7 3 2 5 3" xfId="5366" xr:uid="{00000000-0005-0000-0000-00009C130000}"/>
    <cellStyle name="Normal 7 3 2 6" xfId="2858" xr:uid="{00000000-0005-0000-0000-00009D130000}"/>
    <cellStyle name="Normal 7 3 2 7" xfId="5367" xr:uid="{00000000-0005-0000-0000-00009E130000}"/>
    <cellStyle name="Normal 7 3 3" xfId="253" xr:uid="{00000000-0005-0000-0000-00009F130000}"/>
    <cellStyle name="Normal 7 3 3 2" xfId="728" xr:uid="{00000000-0005-0000-0000-0000A0130000}"/>
    <cellStyle name="Normal 7 3 3 2 2" xfId="1198" xr:uid="{00000000-0005-0000-0000-0000A1130000}"/>
    <cellStyle name="Normal 7 3 3 2 2 2" xfId="2868" xr:uid="{00000000-0005-0000-0000-0000A2130000}"/>
    <cellStyle name="Normal 7 3 3 2 2 3" xfId="5368" xr:uid="{00000000-0005-0000-0000-0000A3130000}"/>
    <cellStyle name="Normal 7 3 3 2 3" xfId="2869" xr:uid="{00000000-0005-0000-0000-0000A4130000}"/>
    <cellStyle name="Normal 7 3 3 2 3 2" xfId="5369" xr:uid="{00000000-0005-0000-0000-0000A5130000}"/>
    <cellStyle name="Normal 7 3 3 2 3 3" xfId="5370" xr:uid="{00000000-0005-0000-0000-0000A6130000}"/>
    <cellStyle name="Normal 7 3 3 2 4" xfId="2867" xr:uid="{00000000-0005-0000-0000-0000A7130000}"/>
    <cellStyle name="Normal 7 3 3 2 5" xfId="5371" xr:uid="{00000000-0005-0000-0000-0000A8130000}"/>
    <cellStyle name="Normal 7 3 3 3" xfId="492" xr:uid="{00000000-0005-0000-0000-0000A9130000}"/>
    <cellStyle name="Normal 7 3 3 3 2" xfId="2871" xr:uid="{00000000-0005-0000-0000-0000AA130000}"/>
    <cellStyle name="Normal 7 3 3 3 2 2" xfId="5372" xr:uid="{00000000-0005-0000-0000-0000AB130000}"/>
    <cellStyle name="Normal 7 3 3 3 2 3" xfId="5373" xr:uid="{00000000-0005-0000-0000-0000AC130000}"/>
    <cellStyle name="Normal 7 3 3 3 3" xfId="2870" xr:uid="{00000000-0005-0000-0000-0000AD130000}"/>
    <cellStyle name="Normal 7 3 3 3 4" xfId="5374" xr:uid="{00000000-0005-0000-0000-0000AE130000}"/>
    <cellStyle name="Normal 7 3 3 4" xfId="963" xr:uid="{00000000-0005-0000-0000-0000AF130000}"/>
    <cellStyle name="Normal 7 3 3 4 2" xfId="2872" xr:uid="{00000000-0005-0000-0000-0000B0130000}"/>
    <cellStyle name="Normal 7 3 3 4 3" xfId="5375" xr:uid="{00000000-0005-0000-0000-0000B1130000}"/>
    <cellStyle name="Normal 7 3 3 5" xfId="2873" xr:uid="{00000000-0005-0000-0000-0000B2130000}"/>
    <cellStyle name="Normal 7 3 3 5 2" xfId="5376" xr:uid="{00000000-0005-0000-0000-0000B3130000}"/>
    <cellStyle name="Normal 7 3 3 5 3" xfId="5377" xr:uid="{00000000-0005-0000-0000-0000B4130000}"/>
    <cellStyle name="Normal 7 3 3 6" xfId="2866" xr:uid="{00000000-0005-0000-0000-0000B5130000}"/>
    <cellStyle name="Normal 7 3 3 7" xfId="5378" xr:uid="{00000000-0005-0000-0000-0000B6130000}"/>
    <cellStyle name="Normal 7 3 4" xfId="139" xr:uid="{00000000-0005-0000-0000-0000B7130000}"/>
    <cellStyle name="Normal 7 3 4 2" xfId="614" xr:uid="{00000000-0005-0000-0000-0000B8130000}"/>
    <cellStyle name="Normal 7 3 4 2 2" xfId="1084" xr:uid="{00000000-0005-0000-0000-0000B9130000}"/>
    <cellStyle name="Normal 7 3 4 2 2 2" xfId="2876" xr:uid="{00000000-0005-0000-0000-0000BA130000}"/>
    <cellStyle name="Normal 7 3 4 2 2 3" xfId="5379" xr:uid="{00000000-0005-0000-0000-0000BB130000}"/>
    <cellStyle name="Normal 7 3 4 2 3" xfId="2877" xr:uid="{00000000-0005-0000-0000-0000BC130000}"/>
    <cellStyle name="Normal 7 3 4 2 3 2" xfId="5380" xr:uid="{00000000-0005-0000-0000-0000BD130000}"/>
    <cellStyle name="Normal 7 3 4 2 3 3" xfId="5381" xr:uid="{00000000-0005-0000-0000-0000BE130000}"/>
    <cellStyle name="Normal 7 3 4 2 4" xfId="2875" xr:uid="{00000000-0005-0000-0000-0000BF130000}"/>
    <cellStyle name="Normal 7 3 4 2 5" xfId="5382" xr:uid="{00000000-0005-0000-0000-0000C0130000}"/>
    <cellStyle name="Normal 7 3 4 3" xfId="378" xr:uid="{00000000-0005-0000-0000-0000C1130000}"/>
    <cellStyle name="Normal 7 3 4 3 2" xfId="2879" xr:uid="{00000000-0005-0000-0000-0000C2130000}"/>
    <cellStyle name="Normal 7 3 4 3 2 2" xfId="5383" xr:uid="{00000000-0005-0000-0000-0000C3130000}"/>
    <cellStyle name="Normal 7 3 4 3 2 3" xfId="5384" xr:uid="{00000000-0005-0000-0000-0000C4130000}"/>
    <cellStyle name="Normal 7 3 4 3 3" xfId="2878" xr:uid="{00000000-0005-0000-0000-0000C5130000}"/>
    <cellStyle name="Normal 7 3 4 3 4" xfId="5385" xr:uid="{00000000-0005-0000-0000-0000C6130000}"/>
    <cellStyle name="Normal 7 3 4 4" xfId="849" xr:uid="{00000000-0005-0000-0000-0000C7130000}"/>
    <cellStyle name="Normal 7 3 4 4 2" xfId="2880" xr:uid="{00000000-0005-0000-0000-0000C8130000}"/>
    <cellStyle name="Normal 7 3 4 4 3" xfId="5386" xr:uid="{00000000-0005-0000-0000-0000C9130000}"/>
    <cellStyle name="Normal 7 3 4 5" xfId="2881" xr:uid="{00000000-0005-0000-0000-0000CA130000}"/>
    <cellStyle name="Normal 7 3 4 5 2" xfId="5387" xr:uid="{00000000-0005-0000-0000-0000CB130000}"/>
    <cellStyle name="Normal 7 3 4 5 3" xfId="5388" xr:uid="{00000000-0005-0000-0000-0000CC130000}"/>
    <cellStyle name="Normal 7 3 4 6" xfId="2874" xr:uid="{00000000-0005-0000-0000-0000CD130000}"/>
    <cellStyle name="Normal 7 3 4 7" xfId="5389" xr:uid="{00000000-0005-0000-0000-0000CE130000}"/>
    <cellStyle name="Normal 7 3 5" xfId="545" xr:uid="{00000000-0005-0000-0000-0000CF130000}"/>
    <cellStyle name="Normal 7 3 5 2" xfId="1015" xr:uid="{00000000-0005-0000-0000-0000D0130000}"/>
    <cellStyle name="Normal 7 3 5 2 2" xfId="2883" xr:uid="{00000000-0005-0000-0000-0000D1130000}"/>
    <cellStyle name="Normal 7 3 5 2 3" xfId="5390" xr:uid="{00000000-0005-0000-0000-0000D2130000}"/>
    <cellStyle name="Normal 7 3 5 3" xfId="2884" xr:uid="{00000000-0005-0000-0000-0000D3130000}"/>
    <cellStyle name="Normal 7 3 5 3 2" xfId="5391" xr:uid="{00000000-0005-0000-0000-0000D4130000}"/>
    <cellStyle name="Normal 7 3 5 3 3" xfId="5392" xr:uid="{00000000-0005-0000-0000-0000D5130000}"/>
    <cellStyle name="Normal 7 3 5 4" xfId="2882" xr:uid="{00000000-0005-0000-0000-0000D6130000}"/>
    <cellStyle name="Normal 7 3 5 5" xfId="5393" xr:uid="{00000000-0005-0000-0000-0000D7130000}"/>
    <cellStyle name="Normal 7 3 6" xfId="309" xr:uid="{00000000-0005-0000-0000-0000D8130000}"/>
    <cellStyle name="Normal 7 3 6 2" xfId="2886" xr:uid="{00000000-0005-0000-0000-0000D9130000}"/>
    <cellStyle name="Normal 7 3 6 2 2" xfId="5394" xr:uid="{00000000-0005-0000-0000-0000DA130000}"/>
    <cellStyle name="Normal 7 3 6 2 3" xfId="5395" xr:uid="{00000000-0005-0000-0000-0000DB130000}"/>
    <cellStyle name="Normal 7 3 6 3" xfId="2885" xr:uid="{00000000-0005-0000-0000-0000DC130000}"/>
    <cellStyle name="Normal 7 3 6 4" xfId="5396" xr:uid="{00000000-0005-0000-0000-0000DD130000}"/>
    <cellStyle name="Normal 7 3 7" xfId="780" xr:uid="{00000000-0005-0000-0000-0000DE130000}"/>
    <cellStyle name="Normal 7 3 7 2" xfId="2887" xr:uid="{00000000-0005-0000-0000-0000DF130000}"/>
    <cellStyle name="Normal 7 3 7 3" xfId="5397" xr:uid="{00000000-0005-0000-0000-0000E0130000}"/>
    <cellStyle name="Normal 7 3 8" xfId="2888" xr:uid="{00000000-0005-0000-0000-0000E1130000}"/>
    <cellStyle name="Normal 7 3 8 2" xfId="5398" xr:uid="{00000000-0005-0000-0000-0000E2130000}"/>
    <cellStyle name="Normal 7 3 8 3" xfId="5399" xr:uid="{00000000-0005-0000-0000-0000E3130000}"/>
    <cellStyle name="Normal 7 3 9" xfId="2857" xr:uid="{00000000-0005-0000-0000-0000E4130000}"/>
    <cellStyle name="Normal 7 4" xfId="254" xr:uid="{00000000-0005-0000-0000-0000E5130000}"/>
    <cellStyle name="Normal 7 4 2" xfId="729" xr:uid="{00000000-0005-0000-0000-0000E6130000}"/>
    <cellStyle name="Normal 7 4 2 2" xfId="1199" xr:uid="{00000000-0005-0000-0000-0000E7130000}"/>
    <cellStyle name="Normal 7 4 2 2 2" xfId="2891" xr:uid="{00000000-0005-0000-0000-0000E8130000}"/>
    <cellStyle name="Normal 7 4 2 2 3" xfId="5400" xr:uid="{00000000-0005-0000-0000-0000E9130000}"/>
    <cellStyle name="Normal 7 4 2 3" xfId="2892" xr:uid="{00000000-0005-0000-0000-0000EA130000}"/>
    <cellStyle name="Normal 7 4 2 3 2" xfId="5401" xr:uid="{00000000-0005-0000-0000-0000EB130000}"/>
    <cellStyle name="Normal 7 4 2 3 3" xfId="5402" xr:uid="{00000000-0005-0000-0000-0000EC130000}"/>
    <cellStyle name="Normal 7 4 2 4" xfId="2890" xr:uid="{00000000-0005-0000-0000-0000ED130000}"/>
    <cellStyle name="Normal 7 4 2 5" xfId="5403" xr:uid="{00000000-0005-0000-0000-0000EE130000}"/>
    <cellStyle name="Normal 7 4 3" xfId="493" xr:uid="{00000000-0005-0000-0000-0000EF130000}"/>
    <cellStyle name="Normal 7 4 3 2" xfId="2894" xr:uid="{00000000-0005-0000-0000-0000F0130000}"/>
    <cellStyle name="Normal 7 4 3 2 2" xfId="5404" xr:uid="{00000000-0005-0000-0000-0000F1130000}"/>
    <cellStyle name="Normal 7 4 3 2 3" xfId="5405" xr:uid="{00000000-0005-0000-0000-0000F2130000}"/>
    <cellStyle name="Normal 7 4 3 3" xfId="2893" xr:uid="{00000000-0005-0000-0000-0000F3130000}"/>
    <cellStyle name="Normal 7 4 3 4" xfId="5406" xr:uid="{00000000-0005-0000-0000-0000F4130000}"/>
    <cellStyle name="Normal 7 4 4" xfId="964" xr:uid="{00000000-0005-0000-0000-0000F5130000}"/>
    <cellStyle name="Normal 7 4 4 2" xfId="2895" xr:uid="{00000000-0005-0000-0000-0000F6130000}"/>
    <cellStyle name="Normal 7 4 4 3" xfId="5407" xr:uid="{00000000-0005-0000-0000-0000F7130000}"/>
    <cellStyle name="Normal 7 4 5" xfId="2896" xr:uid="{00000000-0005-0000-0000-0000F8130000}"/>
    <cellStyle name="Normal 7 4 5 2" xfId="5408" xr:uid="{00000000-0005-0000-0000-0000F9130000}"/>
    <cellStyle name="Normal 7 4 5 3" xfId="5409" xr:uid="{00000000-0005-0000-0000-0000FA130000}"/>
    <cellStyle name="Normal 7 4 6" xfId="2889" xr:uid="{00000000-0005-0000-0000-0000FB130000}"/>
    <cellStyle name="Normal 7 4 7" xfId="5410" xr:uid="{00000000-0005-0000-0000-0000FC130000}"/>
    <cellStyle name="Normal 7 5" xfId="255" xr:uid="{00000000-0005-0000-0000-0000FD130000}"/>
    <cellStyle name="Normal 7 5 2" xfId="730" xr:uid="{00000000-0005-0000-0000-0000FE130000}"/>
    <cellStyle name="Normal 7 5 2 2" xfId="1200" xr:uid="{00000000-0005-0000-0000-0000FF130000}"/>
    <cellStyle name="Normal 7 5 2 2 2" xfId="2899" xr:uid="{00000000-0005-0000-0000-000000140000}"/>
    <cellStyle name="Normal 7 5 2 2 3" xfId="5411" xr:uid="{00000000-0005-0000-0000-000001140000}"/>
    <cellStyle name="Normal 7 5 2 3" xfId="2900" xr:uid="{00000000-0005-0000-0000-000002140000}"/>
    <cellStyle name="Normal 7 5 2 3 2" xfId="5412" xr:uid="{00000000-0005-0000-0000-000003140000}"/>
    <cellStyle name="Normal 7 5 2 3 3" xfId="5413" xr:uid="{00000000-0005-0000-0000-000004140000}"/>
    <cellStyle name="Normal 7 5 2 4" xfId="2898" xr:uid="{00000000-0005-0000-0000-000005140000}"/>
    <cellStyle name="Normal 7 5 2 5" xfId="5414" xr:uid="{00000000-0005-0000-0000-000006140000}"/>
    <cellStyle name="Normal 7 5 3" xfId="494" xr:uid="{00000000-0005-0000-0000-000007140000}"/>
    <cellStyle name="Normal 7 5 3 2" xfId="2902" xr:uid="{00000000-0005-0000-0000-000008140000}"/>
    <cellStyle name="Normal 7 5 3 2 2" xfId="5415" xr:uid="{00000000-0005-0000-0000-000009140000}"/>
    <cellStyle name="Normal 7 5 3 2 3" xfId="5416" xr:uid="{00000000-0005-0000-0000-00000A140000}"/>
    <cellStyle name="Normal 7 5 3 3" xfId="2901" xr:uid="{00000000-0005-0000-0000-00000B140000}"/>
    <cellStyle name="Normal 7 5 3 4" xfId="5417" xr:uid="{00000000-0005-0000-0000-00000C140000}"/>
    <cellStyle name="Normal 7 5 4" xfId="965" xr:uid="{00000000-0005-0000-0000-00000D140000}"/>
    <cellStyle name="Normal 7 5 4 2" xfId="2903" xr:uid="{00000000-0005-0000-0000-00000E140000}"/>
    <cellStyle name="Normal 7 5 4 3" xfId="5418" xr:uid="{00000000-0005-0000-0000-00000F140000}"/>
    <cellStyle name="Normal 7 5 5" xfId="2904" xr:uid="{00000000-0005-0000-0000-000010140000}"/>
    <cellStyle name="Normal 7 5 5 2" xfId="5419" xr:uid="{00000000-0005-0000-0000-000011140000}"/>
    <cellStyle name="Normal 7 5 5 3" xfId="5420" xr:uid="{00000000-0005-0000-0000-000012140000}"/>
    <cellStyle name="Normal 7 5 6" xfId="2897" xr:uid="{00000000-0005-0000-0000-000013140000}"/>
    <cellStyle name="Normal 7 5 7" xfId="5421" xr:uid="{00000000-0005-0000-0000-000014140000}"/>
    <cellStyle name="Normal 7 6" xfId="256" xr:uid="{00000000-0005-0000-0000-000015140000}"/>
    <cellStyle name="Normal 7 6 2" xfId="731" xr:uid="{00000000-0005-0000-0000-000016140000}"/>
    <cellStyle name="Normal 7 6 2 2" xfId="1201" xr:uid="{00000000-0005-0000-0000-000017140000}"/>
    <cellStyle name="Normal 7 6 2 2 2" xfId="2907" xr:uid="{00000000-0005-0000-0000-000018140000}"/>
    <cellStyle name="Normal 7 6 2 2 3" xfId="5422" xr:uid="{00000000-0005-0000-0000-000019140000}"/>
    <cellStyle name="Normal 7 6 2 3" xfId="2908" xr:uid="{00000000-0005-0000-0000-00001A140000}"/>
    <cellStyle name="Normal 7 6 2 3 2" xfId="5423" xr:uid="{00000000-0005-0000-0000-00001B140000}"/>
    <cellStyle name="Normal 7 6 2 3 3" xfId="5424" xr:uid="{00000000-0005-0000-0000-00001C140000}"/>
    <cellStyle name="Normal 7 6 2 4" xfId="2906" xr:uid="{00000000-0005-0000-0000-00001D140000}"/>
    <cellStyle name="Normal 7 6 2 5" xfId="5425" xr:uid="{00000000-0005-0000-0000-00001E140000}"/>
    <cellStyle name="Normal 7 6 3" xfId="495" xr:uid="{00000000-0005-0000-0000-00001F140000}"/>
    <cellStyle name="Normal 7 6 3 2" xfId="2910" xr:uid="{00000000-0005-0000-0000-000020140000}"/>
    <cellStyle name="Normal 7 6 3 2 2" xfId="5426" xr:uid="{00000000-0005-0000-0000-000021140000}"/>
    <cellStyle name="Normal 7 6 3 2 3" xfId="5427" xr:uid="{00000000-0005-0000-0000-000022140000}"/>
    <cellStyle name="Normal 7 6 3 3" xfId="2909" xr:uid="{00000000-0005-0000-0000-000023140000}"/>
    <cellStyle name="Normal 7 6 3 4" xfId="5428" xr:uid="{00000000-0005-0000-0000-000024140000}"/>
    <cellStyle name="Normal 7 6 4" xfId="966" xr:uid="{00000000-0005-0000-0000-000025140000}"/>
    <cellStyle name="Normal 7 6 4 2" xfId="2911" xr:uid="{00000000-0005-0000-0000-000026140000}"/>
    <cellStyle name="Normal 7 6 4 3" xfId="5429" xr:uid="{00000000-0005-0000-0000-000027140000}"/>
    <cellStyle name="Normal 7 6 5" xfId="2912" xr:uid="{00000000-0005-0000-0000-000028140000}"/>
    <cellStyle name="Normal 7 6 5 2" xfId="5430" xr:uid="{00000000-0005-0000-0000-000029140000}"/>
    <cellStyle name="Normal 7 6 5 3" xfId="5431" xr:uid="{00000000-0005-0000-0000-00002A140000}"/>
    <cellStyle name="Normal 7 6 6" xfId="2905" xr:uid="{00000000-0005-0000-0000-00002B140000}"/>
    <cellStyle name="Normal 7 6 7" xfId="5432" xr:uid="{00000000-0005-0000-0000-00002C140000}"/>
    <cellStyle name="Normal 7 7" xfId="112" xr:uid="{00000000-0005-0000-0000-00002D140000}"/>
    <cellStyle name="Normal 7 7 2" xfId="587" xr:uid="{00000000-0005-0000-0000-00002E140000}"/>
    <cellStyle name="Normal 7 7 2 2" xfId="1057" xr:uid="{00000000-0005-0000-0000-00002F140000}"/>
    <cellStyle name="Normal 7 7 2 2 2" xfId="2915" xr:uid="{00000000-0005-0000-0000-000030140000}"/>
    <cellStyle name="Normal 7 7 2 2 3" xfId="5433" xr:uid="{00000000-0005-0000-0000-000031140000}"/>
    <cellStyle name="Normal 7 7 2 3" xfId="2916" xr:uid="{00000000-0005-0000-0000-000032140000}"/>
    <cellStyle name="Normal 7 7 2 3 2" xfId="5434" xr:uid="{00000000-0005-0000-0000-000033140000}"/>
    <cellStyle name="Normal 7 7 2 3 3" xfId="5435" xr:uid="{00000000-0005-0000-0000-000034140000}"/>
    <cellStyle name="Normal 7 7 2 4" xfId="2914" xr:uid="{00000000-0005-0000-0000-000035140000}"/>
    <cellStyle name="Normal 7 7 2 5" xfId="5436" xr:uid="{00000000-0005-0000-0000-000036140000}"/>
    <cellStyle name="Normal 7 7 3" xfId="351" xr:uid="{00000000-0005-0000-0000-000037140000}"/>
    <cellStyle name="Normal 7 7 3 2" xfId="2918" xr:uid="{00000000-0005-0000-0000-000038140000}"/>
    <cellStyle name="Normal 7 7 3 2 2" xfId="5437" xr:uid="{00000000-0005-0000-0000-000039140000}"/>
    <cellStyle name="Normal 7 7 3 2 3" xfId="5438" xr:uid="{00000000-0005-0000-0000-00003A140000}"/>
    <cellStyle name="Normal 7 7 3 3" xfId="2917" xr:uid="{00000000-0005-0000-0000-00003B140000}"/>
    <cellStyle name="Normal 7 7 3 4" xfId="5439" xr:uid="{00000000-0005-0000-0000-00003C140000}"/>
    <cellStyle name="Normal 7 7 4" xfId="822" xr:uid="{00000000-0005-0000-0000-00003D140000}"/>
    <cellStyle name="Normal 7 7 4 2" xfId="2919" xr:uid="{00000000-0005-0000-0000-00003E140000}"/>
    <cellStyle name="Normal 7 7 4 3" xfId="5440" xr:uid="{00000000-0005-0000-0000-00003F140000}"/>
    <cellStyle name="Normal 7 7 5" xfId="2920" xr:uid="{00000000-0005-0000-0000-000040140000}"/>
    <cellStyle name="Normal 7 7 5 2" xfId="5441" xr:uid="{00000000-0005-0000-0000-000041140000}"/>
    <cellStyle name="Normal 7 7 5 3" xfId="5442" xr:uid="{00000000-0005-0000-0000-000042140000}"/>
    <cellStyle name="Normal 7 7 6" xfId="2913" xr:uid="{00000000-0005-0000-0000-000043140000}"/>
    <cellStyle name="Normal 7 7 7" xfId="5443" xr:uid="{00000000-0005-0000-0000-000044140000}"/>
    <cellStyle name="Normal 7 8" xfId="518" xr:uid="{00000000-0005-0000-0000-000045140000}"/>
    <cellStyle name="Normal 7 8 2" xfId="988" xr:uid="{00000000-0005-0000-0000-000046140000}"/>
    <cellStyle name="Normal 7 8 2 2" xfId="2922" xr:uid="{00000000-0005-0000-0000-000047140000}"/>
    <cellStyle name="Normal 7 8 2 3" xfId="5444" xr:uid="{00000000-0005-0000-0000-000048140000}"/>
    <cellStyle name="Normal 7 8 3" xfId="2923" xr:uid="{00000000-0005-0000-0000-000049140000}"/>
    <cellStyle name="Normal 7 8 3 2" xfId="5445" xr:uid="{00000000-0005-0000-0000-00004A140000}"/>
    <cellStyle name="Normal 7 8 3 3" xfId="5446" xr:uid="{00000000-0005-0000-0000-00004B140000}"/>
    <cellStyle name="Normal 7 8 4" xfId="2921" xr:uid="{00000000-0005-0000-0000-00004C140000}"/>
    <cellStyle name="Normal 7 8 5" xfId="5447" xr:uid="{00000000-0005-0000-0000-00004D140000}"/>
    <cellStyle name="Normal 7 9" xfId="282" xr:uid="{00000000-0005-0000-0000-00004E140000}"/>
    <cellStyle name="Normal 7 9 2" xfId="2925" xr:uid="{00000000-0005-0000-0000-00004F140000}"/>
    <cellStyle name="Normal 7 9 2 2" xfId="5448" xr:uid="{00000000-0005-0000-0000-000050140000}"/>
    <cellStyle name="Normal 7 9 2 3" xfId="5449" xr:uid="{00000000-0005-0000-0000-000051140000}"/>
    <cellStyle name="Normal 7 9 3" xfId="2924" xr:uid="{00000000-0005-0000-0000-000052140000}"/>
    <cellStyle name="Normal 7 9 4" xfId="5450" xr:uid="{00000000-0005-0000-0000-000053140000}"/>
    <cellStyle name="Normal 8" xfId="45" xr:uid="{00000000-0005-0000-0000-000054140000}"/>
    <cellStyle name="Normal 8 10" xfId="2927" xr:uid="{00000000-0005-0000-0000-000055140000}"/>
    <cellStyle name="Normal 8 10 2" xfId="5451" xr:uid="{00000000-0005-0000-0000-000056140000}"/>
    <cellStyle name="Normal 8 10 3" xfId="5452" xr:uid="{00000000-0005-0000-0000-000057140000}"/>
    <cellStyle name="Normal 8 11" xfId="2926" xr:uid="{00000000-0005-0000-0000-000058140000}"/>
    <cellStyle name="Normal 8 12" xfId="5453" xr:uid="{00000000-0005-0000-0000-000059140000}"/>
    <cellStyle name="Normal 8 2" xfId="52" xr:uid="{00000000-0005-0000-0000-00005A140000}"/>
    <cellStyle name="Normal 8 2 10" xfId="2929" xr:uid="{00000000-0005-0000-0000-00005B140000}"/>
    <cellStyle name="Normal 8 2 10 2" xfId="5454" xr:uid="{00000000-0005-0000-0000-00005C140000}"/>
    <cellStyle name="Normal 8 2 10 3" xfId="5455" xr:uid="{00000000-0005-0000-0000-00005D140000}"/>
    <cellStyle name="Normal 8 2 11" xfId="2928" xr:uid="{00000000-0005-0000-0000-00005E140000}"/>
    <cellStyle name="Normal 8 2 12" xfId="5456" xr:uid="{00000000-0005-0000-0000-00005F140000}"/>
    <cellStyle name="Normal 8 2 2" xfId="79" xr:uid="{00000000-0005-0000-0000-000060140000}"/>
    <cellStyle name="Normal 8 2 2 2" xfId="154" xr:uid="{00000000-0005-0000-0000-000061140000}"/>
    <cellStyle name="Normal 8 2 2 2 2" xfId="629" xr:uid="{00000000-0005-0000-0000-000062140000}"/>
    <cellStyle name="Normal 8 2 2 2 2 2" xfId="1099" xr:uid="{00000000-0005-0000-0000-000063140000}"/>
    <cellStyle name="Normal 8 2 2 2 2 2 2" xfId="2933" xr:uid="{00000000-0005-0000-0000-000064140000}"/>
    <cellStyle name="Normal 8 2 2 2 2 2 3" xfId="5457" xr:uid="{00000000-0005-0000-0000-000065140000}"/>
    <cellStyle name="Normal 8 2 2 2 2 3" xfId="2934" xr:uid="{00000000-0005-0000-0000-000066140000}"/>
    <cellStyle name="Normal 8 2 2 2 2 3 2" xfId="5458" xr:uid="{00000000-0005-0000-0000-000067140000}"/>
    <cellStyle name="Normal 8 2 2 2 2 3 3" xfId="5459" xr:uid="{00000000-0005-0000-0000-000068140000}"/>
    <cellStyle name="Normal 8 2 2 2 2 4" xfId="2932" xr:uid="{00000000-0005-0000-0000-000069140000}"/>
    <cellStyle name="Normal 8 2 2 2 2 5" xfId="5460" xr:uid="{00000000-0005-0000-0000-00006A140000}"/>
    <cellStyle name="Normal 8 2 2 2 3" xfId="393" xr:uid="{00000000-0005-0000-0000-00006B140000}"/>
    <cellStyle name="Normal 8 2 2 2 3 2" xfId="2936" xr:uid="{00000000-0005-0000-0000-00006C140000}"/>
    <cellStyle name="Normal 8 2 2 2 3 2 2" xfId="5461" xr:uid="{00000000-0005-0000-0000-00006D140000}"/>
    <cellStyle name="Normal 8 2 2 2 3 2 3" xfId="5462" xr:uid="{00000000-0005-0000-0000-00006E140000}"/>
    <cellStyle name="Normal 8 2 2 2 3 3" xfId="2935" xr:uid="{00000000-0005-0000-0000-00006F140000}"/>
    <cellStyle name="Normal 8 2 2 2 3 4" xfId="5463" xr:uid="{00000000-0005-0000-0000-000070140000}"/>
    <cellStyle name="Normal 8 2 2 2 4" xfId="864" xr:uid="{00000000-0005-0000-0000-000071140000}"/>
    <cellStyle name="Normal 8 2 2 2 4 2" xfId="2937" xr:uid="{00000000-0005-0000-0000-000072140000}"/>
    <cellStyle name="Normal 8 2 2 2 4 3" xfId="5464" xr:uid="{00000000-0005-0000-0000-000073140000}"/>
    <cellStyle name="Normal 8 2 2 2 5" xfId="2938" xr:uid="{00000000-0005-0000-0000-000074140000}"/>
    <cellStyle name="Normal 8 2 2 2 5 2" xfId="5465" xr:uid="{00000000-0005-0000-0000-000075140000}"/>
    <cellStyle name="Normal 8 2 2 2 5 3" xfId="5466" xr:uid="{00000000-0005-0000-0000-000076140000}"/>
    <cellStyle name="Normal 8 2 2 2 6" xfId="2931" xr:uid="{00000000-0005-0000-0000-000077140000}"/>
    <cellStyle name="Normal 8 2 2 2 7" xfId="5467" xr:uid="{00000000-0005-0000-0000-000078140000}"/>
    <cellStyle name="Normal 8 2 2 3" xfId="560" xr:uid="{00000000-0005-0000-0000-000079140000}"/>
    <cellStyle name="Normal 8 2 2 3 2" xfId="1030" xr:uid="{00000000-0005-0000-0000-00007A140000}"/>
    <cellStyle name="Normal 8 2 2 3 2 2" xfId="2940" xr:uid="{00000000-0005-0000-0000-00007B140000}"/>
    <cellStyle name="Normal 8 2 2 3 2 3" xfId="5468" xr:uid="{00000000-0005-0000-0000-00007C140000}"/>
    <cellStyle name="Normal 8 2 2 3 3" xfId="2941" xr:uid="{00000000-0005-0000-0000-00007D140000}"/>
    <cellStyle name="Normal 8 2 2 3 3 2" xfId="5469" xr:uid="{00000000-0005-0000-0000-00007E140000}"/>
    <cellStyle name="Normal 8 2 2 3 3 3" xfId="5470" xr:uid="{00000000-0005-0000-0000-00007F140000}"/>
    <cellStyle name="Normal 8 2 2 3 4" xfId="2939" xr:uid="{00000000-0005-0000-0000-000080140000}"/>
    <cellStyle name="Normal 8 2 2 3 5" xfId="5471" xr:uid="{00000000-0005-0000-0000-000081140000}"/>
    <cellStyle name="Normal 8 2 2 4" xfId="324" xr:uid="{00000000-0005-0000-0000-000082140000}"/>
    <cellStyle name="Normal 8 2 2 4 2" xfId="2943" xr:uid="{00000000-0005-0000-0000-000083140000}"/>
    <cellStyle name="Normal 8 2 2 4 2 2" xfId="5472" xr:uid="{00000000-0005-0000-0000-000084140000}"/>
    <cellStyle name="Normal 8 2 2 4 2 3" xfId="5473" xr:uid="{00000000-0005-0000-0000-000085140000}"/>
    <cellStyle name="Normal 8 2 2 4 3" xfId="2942" xr:uid="{00000000-0005-0000-0000-000086140000}"/>
    <cellStyle name="Normal 8 2 2 4 4" xfId="5474" xr:uid="{00000000-0005-0000-0000-000087140000}"/>
    <cellStyle name="Normal 8 2 2 5" xfId="795" xr:uid="{00000000-0005-0000-0000-000088140000}"/>
    <cellStyle name="Normal 8 2 2 5 2" xfId="2944" xr:uid="{00000000-0005-0000-0000-000089140000}"/>
    <cellStyle name="Normal 8 2 2 5 3" xfId="5475" xr:uid="{00000000-0005-0000-0000-00008A140000}"/>
    <cellStyle name="Normal 8 2 2 6" xfId="2945" xr:uid="{00000000-0005-0000-0000-00008B140000}"/>
    <cellStyle name="Normal 8 2 2 6 2" xfId="5476" xr:uid="{00000000-0005-0000-0000-00008C140000}"/>
    <cellStyle name="Normal 8 2 2 6 3" xfId="5477" xr:uid="{00000000-0005-0000-0000-00008D140000}"/>
    <cellStyle name="Normal 8 2 2 7" xfId="2930" xr:uid="{00000000-0005-0000-0000-00008E140000}"/>
    <cellStyle name="Normal 8 2 2 8" xfId="5478" xr:uid="{00000000-0005-0000-0000-00008F140000}"/>
    <cellStyle name="Normal 8 2 3" xfId="257" xr:uid="{00000000-0005-0000-0000-000090140000}"/>
    <cellStyle name="Normal 8 2 3 2" xfId="732" xr:uid="{00000000-0005-0000-0000-000091140000}"/>
    <cellStyle name="Normal 8 2 3 2 2" xfId="1202" xr:uid="{00000000-0005-0000-0000-000092140000}"/>
    <cellStyle name="Normal 8 2 3 2 2 2" xfId="2948" xr:uid="{00000000-0005-0000-0000-000093140000}"/>
    <cellStyle name="Normal 8 2 3 2 2 3" xfId="5479" xr:uid="{00000000-0005-0000-0000-000094140000}"/>
    <cellStyle name="Normal 8 2 3 2 3" xfId="2949" xr:uid="{00000000-0005-0000-0000-000095140000}"/>
    <cellStyle name="Normal 8 2 3 2 3 2" xfId="5480" xr:uid="{00000000-0005-0000-0000-000096140000}"/>
    <cellStyle name="Normal 8 2 3 2 3 3" xfId="5481" xr:uid="{00000000-0005-0000-0000-000097140000}"/>
    <cellStyle name="Normal 8 2 3 2 4" xfId="2947" xr:uid="{00000000-0005-0000-0000-000098140000}"/>
    <cellStyle name="Normal 8 2 3 2 5" xfId="5482" xr:uid="{00000000-0005-0000-0000-000099140000}"/>
    <cellStyle name="Normal 8 2 3 3" xfId="496" xr:uid="{00000000-0005-0000-0000-00009A140000}"/>
    <cellStyle name="Normal 8 2 3 3 2" xfId="2951" xr:uid="{00000000-0005-0000-0000-00009B140000}"/>
    <cellStyle name="Normal 8 2 3 3 2 2" xfId="5483" xr:uid="{00000000-0005-0000-0000-00009C140000}"/>
    <cellStyle name="Normal 8 2 3 3 2 3" xfId="5484" xr:uid="{00000000-0005-0000-0000-00009D140000}"/>
    <cellStyle name="Normal 8 2 3 3 3" xfId="2950" xr:uid="{00000000-0005-0000-0000-00009E140000}"/>
    <cellStyle name="Normal 8 2 3 3 4" xfId="5485" xr:uid="{00000000-0005-0000-0000-00009F140000}"/>
    <cellStyle name="Normal 8 2 3 4" xfId="967" xr:uid="{00000000-0005-0000-0000-0000A0140000}"/>
    <cellStyle name="Normal 8 2 3 4 2" xfId="2952" xr:uid="{00000000-0005-0000-0000-0000A1140000}"/>
    <cellStyle name="Normal 8 2 3 4 3" xfId="5486" xr:uid="{00000000-0005-0000-0000-0000A2140000}"/>
    <cellStyle name="Normal 8 2 3 5" xfId="2953" xr:uid="{00000000-0005-0000-0000-0000A3140000}"/>
    <cellStyle name="Normal 8 2 3 5 2" xfId="5487" xr:uid="{00000000-0005-0000-0000-0000A4140000}"/>
    <cellStyle name="Normal 8 2 3 5 3" xfId="5488" xr:uid="{00000000-0005-0000-0000-0000A5140000}"/>
    <cellStyle name="Normal 8 2 3 6" xfId="2946" xr:uid="{00000000-0005-0000-0000-0000A6140000}"/>
    <cellStyle name="Normal 8 2 3 7" xfId="5489" xr:uid="{00000000-0005-0000-0000-0000A7140000}"/>
    <cellStyle name="Normal 8 2 4" xfId="258" xr:uid="{00000000-0005-0000-0000-0000A8140000}"/>
    <cellStyle name="Normal 8 2 4 2" xfId="733" xr:uid="{00000000-0005-0000-0000-0000A9140000}"/>
    <cellStyle name="Normal 8 2 4 2 2" xfId="1203" xr:uid="{00000000-0005-0000-0000-0000AA140000}"/>
    <cellStyle name="Normal 8 2 4 2 2 2" xfId="2956" xr:uid="{00000000-0005-0000-0000-0000AB140000}"/>
    <cellStyle name="Normal 8 2 4 2 2 3" xfId="5490" xr:uid="{00000000-0005-0000-0000-0000AC140000}"/>
    <cellStyle name="Normal 8 2 4 2 3" xfId="2957" xr:uid="{00000000-0005-0000-0000-0000AD140000}"/>
    <cellStyle name="Normal 8 2 4 2 3 2" xfId="5491" xr:uid="{00000000-0005-0000-0000-0000AE140000}"/>
    <cellStyle name="Normal 8 2 4 2 3 3" xfId="5492" xr:uid="{00000000-0005-0000-0000-0000AF140000}"/>
    <cellStyle name="Normal 8 2 4 2 4" xfId="2955" xr:uid="{00000000-0005-0000-0000-0000B0140000}"/>
    <cellStyle name="Normal 8 2 4 2 5" xfId="5493" xr:uid="{00000000-0005-0000-0000-0000B1140000}"/>
    <cellStyle name="Normal 8 2 4 3" xfId="497" xr:uid="{00000000-0005-0000-0000-0000B2140000}"/>
    <cellStyle name="Normal 8 2 4 3 2" xfId="2959" xr:uid="{00000000-0005-0000-0000-0000B3140000}"/>
    <cellStyle name="Normal 8 2 4 3 2 2" xfId="5494" xr:uid="{00000000-0005-0000-0000-0000B4140000}"/>
    <cellStyle name="Normal 8 2 4 3 2 3" xfId="5495" xr:uid="{00000000-0005-0000-0000-0000B5140000}"/>
    <cellStyle name="Normal 8 2 4 3 3" xfId="2958" xr:uid="{00000000-0005-0000-0000-0000B6140000}"/>
    <cellStyle name="Normal 8 2 4 3 4" xfId="5496" xr:uid="{00000000-0005-0000-0000-0000B7140000}"/>
    <cellStyle name="Normal 8 2 4 4" xfId="968" xr:uid="{00000000-0005-0000-0000-0000B8140000}"/>
    <cellStyle name="Normal 8 2 4 4 2" xfId="2960" xr:uid="{00000000-0005-0000-0000-0000B9140000}"/>
    <cellStyle name="Normal 8 2 4 4 3" xfId="5497" xr:uid="{00000000-0005-0000-0000-0000BA140000}"/>
    <cellStyle name="Normal 8 2 4 5" xfId="2961" xr:uid="{00000000-0005-0000-0000-0000BB140000}"/>
    <cellStyle name="Normal 8 2 4 5 2" xfId="5498" xr:uid="{00000000-0005-0000-0000-0000BC140000}"/>
    <cellStyle name="Normal 8 2 4 5 3" xfId="5499" xr:uid="{00000000-0005-0000-0000-0000BD140000}"/>
    <cellStyle name="Normal 8 2 4 6" xfId="2954" xr:uid="{00000000-0005-0000-0000-0000BE140000}"/>
    <cellStyle name="Normal 8 2 4 7" xfId="5500" xr:uid="{00000000-0005-0000-0000-0000BF140000}"/>
    <cellStyle name="Normal 8 2 5" xfId="259" xr:uid="{00000000-0005-0000-0000-0000C0140000}"/>
    <cellStyle name="Normal 8 2 5 2" xfId="734" xr:uid="{00000000-0005-0000-0000-0000C1140000}"/>
    <cellStyle name="Normal 8 2 5 2 2" xfId="1204" xr:uid="{00000000-0005-0000-0000-0000C2140000}"/>
    <cellStyle name="Normal 8 2 5 2 2 2" xfId="2964" xr:uid="{00000000-0005-0000-0000-0000C3140000}"/>
    <cellStyle name="Normal 8 2 5 2 2 3" xfId="5501" xr:uid="{00000000-0005-0000-0000-0000C4140000}"/>
    <cellStyle name="Normal 8 2 5 2 3" xfId="2965" xr:uid="{00000000-0005-0000-0000-0000C5140000}"/>
    <cellStyle name="Normal 8 2 5 2 3 2" xfId="5502" xr:uid="{00000000-0005-0000-0000-0000C6140000}"/>
    <cellStyle name="Normal 8 2 5 2 3 3" xfId="5503" xr:uid="{00000000-0005-0000-0000-0000C7140000}"/>
    <cellStyle name="Normal 8 2 5 2 4" xfId="2963" xr:uid="{00000000-0005-0000-0000-0000C8140000}"/>
    <cellStyle name="Normal 8 2 5 2 5" xfId="5504" xr:uid="{00000000-0005-0000-0000-0000C9140000}"/>
    <cellStyle name="Normal 8 2 5 3" xfId="498" xr:uid="{00000000-0005-0000-0000-0000CA140000}"/>
    <cellStyle name="Normal 8 2 5 3 2" xfId="2967" xr:uid="{00000000-0005-0000-0000-0000CB140000}"/>
    <cellStyle name="Normal 8 2 5 3 2 2" xfId="5505" xr:uid="{00000000-0005-0000-0000-0000CC140000}"/>
    <cellStyle name="Normal 8 2 5 3 2 3" xfId="5506" xr:uid="{00000000-0005-0000-0000-0000CD140000}"/>
    <cellStyle name="Normal 8 2 5 3 3" xfId="2966" xr:uid="{00000000-0005-0000-0000-0000CE140000}"/>
    <cellStyle name="Normal 8 2 5 3 4" xfId="5507" xr:uid="{00000000-0005-0000-0000-0000CF140000}"/>
    <cellStyle name="Normal 8 2 5 4" xfId="969" xr:uid="{00000000-0005-0000-0000-0000D0140000}"/>
    <cellStyle name="Normal 8 2 5 4 2" xfId="2968" xr:uid="{00000000-0005-0000-0000-0000D1140000}"/>
    <cellStyle name="Normal 8 2 5 4 3" xfId="5508" xr:uid="{00000000-0005-0000-0000-0000D2140000}"/>
    <cellStyle name="Normal 8 2 5 5" xfId="2969" xr:uid="{00000000-0005-0000-0000-0000D3140000}"/>
    <cellStyle name="Normal 8 2 5 5 2" xfId="5509" xr:uid="{00000000-0005-0000-0000-0000D4140000}"/>
    <cellStyle name="Normal 8 2 5 5 3" xfId="5510" xr:uid="{00000000-0005-0000-0000-0000D5140000}"/>
    <cellStyle name="Normal 8 2 5 6" xfId="2962" xr:uid="{00000000-0005-0000-0000-0000D6140000}"/>
    <cellStyle name="Normal 8 2 5 7" xfId="5511" xr:uid="{00000000-0005-0000-0000-0000D7140000}"/>
    <cellStyle name="Normal 8 2 6" xfId="127" xr:uid="{00000000-0005-0000-0000-0000D8140000}"/>
    <cellStyle name="Normal 8 2 6 2" xfId="602" xr:uid="{00000000-0005-0000-0000-0000D9140000}"/>
    <cellStyle name="Normal 8 2 6 2 2" xfId="1072" xr:uid="{00000000-0005-0000-0000-0000DA140000}"/>
    <cellStyle name="Normal 8 2 6 2 2 2" xfId="2972" xr:uid="{00000000-0005-0000-0000-0000DB140000}"/>
    <cellStyle name="Normal 8 2 6 2 2 3" xfId="5512" xr:uid="{00000000-0005-0000-0000-0000DC140000}"/>
    <cellStyle name="Normal 8 2 6 2 3" xfId="2973" xr:uid="{00000000-0005-0000-0000-0000DD140000}"/>
    <cellStyle name="Normal 8 2 6 2 3 2" xfId="5513" xr:uid="{00000000-0005-0000-0000-0000DE140000}"/>
    <cellStyle name="Normal 8 2 6 2 3 3" xfId="5514" xr:uid="{00000000-0005-0000-0000-0000DF140000}"/>
    <cellStyle name="Normal 8 2 6 2 4" xfId="2971" xr:uid="{00000000-0005-0000-0000-0000E0140000}"/>
    <cellStyle name="Normal 8 2 6 2 5" xfId="5515" xr:uid="{00000000-0005-0000-0000-0000E1140000}"/>
    <cellStyle name="Normal 8 2 6 3" xfId="366" xr:uid="{00000000-0005-0000-0000-0000E2140000}"/>
    <cellStyle name="Normal 8 2 6 3 2" xfId="2975" xr:uid="{00000000-0005-0000-0000-0000E3140000}"/>
    <cellStyle name="Normal 8 2 6 3 2 2" xfId="5516" xr:uid="{00000000-0005-0000-0000-0000E4140000}"/>
    <cellStyle name="Normal 8 2 6 3 2 3" xfId="5517" xr:uid="{00000000-0005-0000-0000-0000E5140000}"/>
    <cellStyle name="Normal 8 2 6 3 3" xfId="2974" xr:uid="{00000000-0005-0000-0000-0000E6140000}"/>
    <cellStyle name="Normal 8 2 6 3 4" xfId="5518" xr:uid="{00000000-0005-0000-0000-0000E7140000}"/>
    <cellStyle name="Normal 8 2 6 4" xfId="837" xr:uid="{00000000-0005-0000-0000-0000E8140000}"/>
    <cellStyle name="Normal 8 2 6 4 2" xfId="2976" xr:uid="{00000000-0005-0000-0000-0000E9140000}"/>
    <cellStyle name="Normal 8 2 6 4 3" xfId="5519" xr:uid="{00000000-0005-0000-0000-0000EA140000}"/>
    <cellStyle name="Normal 8 2 6 5" xfId="2977" xr:uid="{00000000-0005-0000-0000-0000EB140000}"/>
    <cellStyle name="Normal 8 2 6 5 2" xfId="5520" xr:uid="{00000000-0005-0000-0000-0000EC140000}"/>
    <cellStyle name="Normal 8 2 6 5 3" xfId="5521" xr:uid="{00000000-0005-0000-0000-0000ED140000}"/>
    <cellStyle name="Normal 8 2 6 6" xfId="2970" xr:uid="{00000000-0005-0000-0000-0000EE140000}"/>
    <cellStyle name="Normal 8 2 6 7" xfId="5522" xr:uid="{00000000-0005-0000-0000-0000EF140000}"/>
    <cellStyle name="Normal 8 2 7" xfId="533" xr:uid="{00000000-0005-0000-0000-0000F0140000}"/>
    <cellStyle name="Normal 8 2 7 2" xfId="1003" xr:uid="{00000000-0005-0000-0000-0000F1140000}"/>
    <cellStyle name="Normal 8 2 7 2 2" xfId="2979" xr:uid="{00000000-0005-0000-0000-0000F2140000}"/>
    <cellStyle name="Normal 8 2 7 2 3" xfId="5523" xr:uid="{00000000-0005-0000-0000-0000F3140000}"/>
    <cellStyle name="Normal 8 2 7 3" xfId="2980" xr:uid="{00000000-0005-0000-0000-0000F4140000}"/>
    <cellStyle name="Normal 8 2 7 3 2" xfId="5524" xr:uid="{00000000-0005-0000-0000-0000F5140000}"/>
    <cellStyle name="Normal 8 2 7 3 3" xfId="5525" xr:uid="{00000000-0005-0000-0000-0000F6140000}"/>
    <cellStyle name="Normal 8 2 7 4" xfId="2978" xr:uid="{00000000-0005-0000-0000-0000F7140000}"/>
    <cellStyle name="Normal 8 2 7 5" xfId="5526" xr:uid="{00000000-0005-0000-0000-0000F8140000}"/>
    <cellStyle name="Normal 8 2 8" xfId="297" xr:uid="{00000000-0005-0000-0000-0000F9140000}"/>
    <cellStyle name="Normal 8 2 8 2" xfId="2982" xr:uid="{00000000-0005-0000-0000-0000FA140000}"/>
    <cellStyle name="Normal 8 2 8 2 2" xfId="5527" xr:uid="{00000000-0005-0000-0000-0000FB140000}"/>
    <cellStyle name="Normal 8 2 8 2 3" xfId="5528" xr:uid="{00000000-0005-0000-0000-0000FC140000}"/>
    <cellStyle name="Normal 8 2 8 3" xfId="2981" xr:uid="{00000000-0005-0000-0000-0000FD140000}"/>
    <cellStyle name="Normal 8 2 8 4" xfId="5529" xr:uid="{00000000-0005-0000-0000-0000FE140000}"/>
    <cellStyle name="Normal 8 2 9" xfId="768" xr:uid="{00000000-0005-0000-0000-0000FF140000}"/>
    <cellStyle name="Normal 8 2 9 2" xfId="2983" xr:uid="{00000000-0005-0000-0000-000000150000}"/>
    <cellStyle name="Normal 8 2 9 3" xfId="5530" xr:uid="{00000000-0005-0000-0000-000001150000}"/>
    <cellStyle name="Normal 8 3" xfId="75" xr:uid="{00000000-0005-0000-0000-000002150000}"/>
    <cellStyle name="Normal 8 3 2" xfId="150" xr:uid="{00000000-0005-0000-0000-000003150000}"/>
    <cellStyle name="Normal 8 3 2 2" xfId="625" xr:uid="{00000000-0005-0000-0000-000004150000}"/>
    <cellStyle name="Normal 8 3 2 2 2" xfId="1095" xr:uid="{00000000-0005-0000-0000-000005150000}"/>
    <cellStyle name="Normal 8 3 2 2 2 2" xfId="2987" xr:uid="{00000000-0005-0000-0000-000006150000}"/>
    <cellStyle name="Normal 8 3 2 2 2 3" xfId="5531" xr:uid="{00000000-0005-0000-0000-000007150000}"/>
    <cellStyle name="Normal 8 3 2 2 3" xfId="2988" xr:uid="{00000000-0005-0000-0000-000008150000}"/>
    <cellStyle name="Normal 8 3 2 2 3 2" xfId="5532" xr:uid="{00000000-0005-0000-0000-000009150000}"/>
    <cellStyle name="Normal 8 3 2 2 3 3" xfId="5533" xr:uid="{00000000-0005-0000-0000-00000A150000}"/>
    <cellStyle name="Normal 8 3 2 2 4" xfId="2986" xr:uid="{00000000-0005-0000-0000-00000B150000}"/>
    <cellStyle name="Normal 8 3 2 2 5" xfId="5534" xr:uid="{00000000-0005-0000-0000-00000C150000}"/>
    <cellStyle name="Normal 8 3 2 3" xfId="389" xr:uid="{00000000-0005-0000-0000-00000D150000}"/>
    <cellStyle name="Normal 8 3 2 3 2" xfId="2990" xr:uid="{00000000-0005-0000-0000-00000E150000}"/>
    <cellStyle name="Normal 8 3 2 3 2 2" xfId="5535" xr:uid="{00000000-0005-0000-0000-00000F150000}"/>
    <cellStyle name="Normal 8 3 2 3 2 3" xfId="5536" xr:uid="{00000000-0005-0000-0000-000010150000}"/>
    <cellStyle name="Normal 8 3 2 3 3" xfId="2989" xr:uid="{00000000-0005-0000-0000-000011150000}"/>
    <cellStyle name="Normal 8 3 2 3 4" xfId="5537" xr:uid="{00000000-0005-0000-0000-000012150000}"/>
    <cellStyle name="Normal 8 3 2 4" xfId="860" xr:uid="{00000000-0005-0000-0000-000013150000}"/>
    <cellStyle name="Normal 8 3 2 4 2" xfId="2991" xr:uid="{00000000-0005-0000-0000-000014150000}"/>
    <cellStyle name="Normal 8 3 2 4 3" xfId="5538" xr:uid="{00000000-0005-0000-0000-000015150000}"/>
    <cellStyle name="Normal 8 3 2 5" xfId="2992" xr:uid="{00000000-0005-0000-0000-000016150000}"/>
    <cellStyle name="Normal 8 3 2 5 2" xfId="5539" xr:uid="{00000000-0005-0000-0000-000017150000}"/>
    <cellStyle name="Normal 8 3 2 5 3" xfId="5540" xr:uid="{00000000-0005-0000-0000-000018150000}"/>
    <cellStyle name="Normal 8 3 2 6" xfId="2985" xr:uid="{00000000-0005-0000-0000-000019150000}"/>
    <cellStyle name="Normal 8 3 2 7" xfId="5541" xr:uid="{00000000-0005-0000-0000-00001A150000}"/>
    <cellStyle name="Normal 8 3 3" xfId="556" xr:uid="{00000000-0005-0000-0000-00001B150000}"/>
    <cellStyle name="Normal 8 3 3 2" xfId="1026" xr:uid="{00000000-0005-0000-0000-00001C150000}"/>
    <cellStyle name="Normal 8 3 3 2 2" xfId="2994" xr:uid="{00000000-0005-0000-0000-00001D150000}"/>
    <cellStyle name="Normal 8 3 3 2 3" xfId="5542" xr:uid="{00000000-0005-0000-0000-00001E150000}"/>
    <cellStyle name="Normal 8 3 3 3" xfId="2995" xr:uid="{00000000-0005-0000-0000-00001F150000}"/>
    <cellStyle name="Normal 8 3 3 3 2" xfId="5543" xr:uid="{00000000-0005-0000-0000-000020150000}"/>
    <cellStyle name="Normal 8 3 3 3 3" xfId="5544" xr:uid="{00000000-0005-0000-0000-000021150000}"/>
    <cellStyle name="Normal 8 3 3 4" xfId="2993" xr:uid="{00000000-0005-0000-0000-000022150000}"/>
    <cellStyle name="Normal 8 3 3 5" xfId="5545" xr:uid="{00000000-0005-0000-0000-000023150000}"/>
    <cellStyle name="Normal 8 3 4" xfId="320" xr:uid="{00000000-0005-0000-0000-000024150000}"/>
    <cellStyle name="Normal 8 3 4 2" xfId="2997" xr:uid="{00000000-0005-0000-0000-000025150000}"/>
    <cellStyle name="Normal 8 3 4 2 2" xfId="5546" xr:uid="{00000000-0005-0000-0000-000026150000}"/>
    <cellStyle name="Normal 8 3 4 2 3" xfId="5547" xr:uid="{00000000-0005-0000-0000-000027150000}"/>
    <cellStyle name="Normal 8 3 4 3" xfId="2996" xr:uid="{00000000-0005-0000-0000-000028150000}"/>
    <cellStyle name="Normal 8 3 4 4" xfId="5548" xr:uid="{00000000-0005-0000-0000-000029150000}"/>
    <cellStyle name="Normal 8 3 5" xfId="791" xr:uid="{00000000-0005-0000-0000-00002A150000}"/>
    <cellStyle name="Normal 8 3 5 2" xfId="2998" xr:uid="{00000000-0005-0000-0000-00002B150000}"/>
    <cellStyle name="Normal 8 3 5 3" xfId="5549" xr:uid="{00000000-0005-0000-0000-00002C150000}"/>
    <cellStyle name="Normal 8 3 6" xfId="2999" xr:uid="{00000000-0005-0000-0000-00002D150000}"/>
    <cellStyle name="Normal 8 3 6 2" xfId="5550" xr:uid="{00000000-0005-0000-0000-00002E150000}"/>
    <cellStyle name="Normal 8 3 6 3" xfId="5551" xr:uid="{00000000-0005-0000-0000-00002F150000}"/>
    <cellStyle name="Normal 8 3 7" xfId="2984" xr:uid="{00000000-0005-0000-0000-000030150000}"/>
    <cellStyle name="Normal 8 3 8" xfId="5552" xr:uid="{00000000-0005-0000-0000-000031150000}"/>
    <cellStyle name="Normal 8 4" xfId="260" xr:uid="{00000000-0005-0000-0000-000032150000}"/>
    <cellStyle name="Normal 8 4 2" xfId="735" xr:uid="{00000000-0005-0000-0000-000033150000}"/>
    <cellStyle name="Normal 8 4 2 2" xfId="1205" xr:uid="{00000000-0005-0000-0000-000034150000}"/>
    <cellStyle name="Normal 8 4 2 2 2" xfId="3002" xr:uid="{00000000-0005-0000-0000-000035150000}"/>
    <cellStyle name="Normal 8 4 2 2 3" xfId="5553" xr:uid="{00000000-0005-0000-0000-000036150000}"/>
    <cellStyle name="Normal 8 4 2 3" xfId="3003" xr:uid="{00000000-0005-0000-0000-000037150000}"/>
    <cellStyle name="Normal 8 4 2 3 2" xfId="5554" xr:uid="{00000000-0005-0000-0000-000038150000}"/>
    <cellStyle name="Normal 8 4 2 3 3" xfId="5555" xr:uid="{00000000-0005-0000-0000-000039150000}"/>
    <cellStyle name="Normal 8 4 2 4" xfId="3001" xr:uid="{00000000-0005-0000-0000-00003A150000}"/>
    <cellStyle name="Normal 8 4 2 5" xfId="5556" xr:uid="{00000000-0005-0000-0000-00003B150000}"/>
    <cellStyle name="Normal 8 4 3" xfId="499" xr:uid="{00000000-0005-0000-0000-00003C150000}"/>
    <cellStyle name="Normal 8 4 3 2" xfId="3005" xr:uid="{00000000-0005-0000-0000-00003D150000}"/>
    <cellStyle name="Normal 8 4 3 2 2" xfId="5557" xr:uid="{00000000-0005-0000-0000-00003E150000}"/>
    <cellStyle name="Normal 8 4 3 2 3" xfId="5558" xr:uid="{00000000-0005-0000-0000-00003F150000}"/>
    <cellStyle name="Normal 8 4 3 3" xfId="3004" xr:uid="{00000000-0005-0000-0000-000040150000}"/>
    <cellStyle name="Normal 8 4 3 4" xfId="5559" xr:uid="{00000000-0005-0000-0000-000041150000}"/>
    <cellStyle name="Normal 8 4 4" xfId="970" xr:uid="{00000000-0005-0000-0000-000042150000}"/>
    <cellStyle name="Normal 8 4 4 2" xfId="3006" xr:uid="{00000000-0005-0000-0000-000043150000}"/>
    <cellStyle name="Normal 8 4 4 3" xfId="5560" xr:uid="{00000000-0005-0000-0000-000044150000}"/>
    <cellStyle name="Normal 8 4 5" xfId="3007" xr:uid="{00000000-0005-0000-0000-000045150000}"/>
    <cellStyle name="Normal 8 4 5 2" xfId="5561" xr:uid="{00000000-0005-0000-0000-000046150000}"/>
    <cellStyle name="Normal 8 4 5 3" xfId="5562" xr:uid="{00000000-0005-0000-0000-000047150000}"/>
    <cellStyle name="Normal 8 4 6" xfId="3000" xr:uid="{00000000-0005-0000-0000-000048150000}"/>
    <cellStyle name="Normal 8 4 7" xfId="5563" xr:uid="{00000000-0005-0000-0000-000049150000}"/>
    <cellStyle name="Normal 8 5" xfId="261" xr:uid="{00000000-0005-0000-0000-00004A150000}"/>
    <cellStyle name="Normal 8 5 2" xfId="736" xr:uid="{00000000-0005-0000-0000-00004B150000}"/>
    <cellStyle name="Normal 8 5 2 2" xfId="1206" xr:uid="{00000000-0005-0000-0000-00004C150000}"/>
    <cellStyle name="Normal 8 5 2 2 2" xfId="3010" xr:uid="{00000000-0005-0000-0000-00004D150000}"/>
    <cellStyle name="Normal 8 5 2 2 3" xfId="5564" xr:uid="{00000000-0005-0000-0000-00004E150000}"/>
    <cellStyle name="Normal 8 5 2 3" xfId="3011" xr:uid="{00000000-0005-0000-0000-00004F150000}"/>
    <cellStyle name="Normal 8 5 2 3 2" xfId="5565" xr:uid="{00000000-0005-0000-0000-000050150000}"/>
    <cellStyle name="Normal 8 5 2 3 3" xfId="5566" xr:uid="{00000000-0005-0000-0000-000051150000}"/>
    <cellStyle name="Normal 8 5 2 4" xfId="3009" xr:uid="{00000000-0005-0000-0000-000052150000}"/>
    <cellStyle name="Normal 8 5 2 5" xfId="5567" xr:uid="{00000000-0005-0000-0000-000053150000}"/>
    <cellStyle name="Normal 8 5 3" xfId="500" xr:uid="{00000000-0005-0000-0000-000054150000}"/>
    <cellStyle name="Normal 8 5 3 2" xfId="3013" xr:uid="{00000000-0005-0000-0000-000055150000}"/>
    <cellStyle name="Normal 8 5 3 2 2" xfId="5568" xr:uid="{00000000-0005-0000-0000-000056150000}"/>
    <cellStyle name="Normal 8 5 3 2 3" xfId="5569" xr:uid="{00000000-0005-0000-0000-000057150000}"/>
    <cellStyle name="Normal 8 5 3 3" xfId="3012" xr:uid="{00000000-0005-0000-0000-000058150000}"/>
    <cellStyle name="Normal 8 5 3 4" xfId="5570" xr:uid="{00000000-0005-0000-0000-000059150000}"/>
    <cellStyle name="Normal 8 5 4" xfId="971" xr:uid="{00000000-0005-0000-0000-00005A150000}"/>
    <cellStyle name="Normal 8 5 4 2" xfId="3014" xr:uid="{00000000-0005-0000-0000-00005B150000}"/>
    <cellStyle name="Normal 8 5 4 3" xfId="5571" xr:uid="{00000000-0005-0000-0000-00005C150000}"/>
    <cellStyle name="Normal 8 5 5" xfId="3015" xr:uid="{00000000-0005-0000-0000-00005D150000}"/>
    <cellStyle name="Normal 8 5 5 2" xfId="5572" xr:uid="{00000000-0005-0000-0000-00005E150000}"/>
    <cellStyle name="Normal 8 5 5 3" xfId="5573" xr:uid="{00000000-0005-0000-0000-00005F150000}"/>
    <cellStyle name="Normal 8 5 6" xfId="3008" xr:uid="{00000000-0005-0000-0000-000060150000}"/>
    <cellStyle name="Normal 8 5 7" xfId="5574" xr:uid="{00000000-0005-0000-0000-000061150000}"/>
    <cellStyle name="Normal 8 6" xfId="123" xr:uid="{00000000-0005-0000-0000-000062150000}"/>
    <cellStyle name="Normal 8 6 2" xfId="598" xr:uid="{00000000-0005-0000-0000-000063150000}"/>
    <cellStyle name="Normal 8 6 2 2" xfId="1068" xr:uid="{00000000-0005-0000-0000-000064150000}"/>
    <cellStyle name="Normal 8 6 2 2 2" xfId="3018" xr:uid="{00000000-0005-0000-0000-000065150000}"/>
    <cellStyle name="Normal 8 6 2 2 3" xfId="5575" xr:uid="{00000000-0005-0000-0000-000066150000}"/>
    <cellStyle name="Normal 8 6 2 3" xfId="3019" xr:uid="{00000000-0005-0000-0000-000067150000}"/>
    <cellStyle name="Normal 8 6 2 3 2" xfId="5576" xr:uid="{00000000-0005-0000-0000-000068150000}"/>
    <cellStyle name="Normal 8 6 2 3 3" xfId="5577" xr:uid="{00000000-0005-0000-0000-000069150000}"/>
    <cellStyle name="Normal 8 6 2 4" xfId="3017" xr:uid="{00000000-0005-0000-0000-00006A150000}"/>
    <cellStyle name="Normal 8 6 2 5" xfId="5578" xr:uid="{00000000-0005-0000-0000-00006B150000}"/>
    <cellStyle name="Normal 8 6 3" xfId="362" xr:uid="{00000000-0005-0000-0000-00006C150000}"/>
    <cellStyle name="Normal 8 6 3 2" xfId="3021" xr:uid="{00000000-0005-0000-0000-00006D150000}"/>
    <cellStyle name="Normal 8 6 3 2 2" xfId="5579" xr:uid="{00000000-0005-0000-0000-00006E150000}"/>
    <cellStyle name="Normal 8 6 3 2 3" xfId="5580" xr:uid="{00000000-0005-0000-0000-00006F150000}"/>
    <cellStyle name="Normal 8 6 3 3" xfId="3020" xr:uid="{00000000-0005-0000-0000-000070150000}"/>
    <cellStyle name="Normal 8 6 3 4" xfId="5581" xr:uid="{00000000-0005-0000-0000-000071150000}"/>
    <cellStyle name="Normal 8 6 4" xfId="833" xr:uid="{00000000-0005-0000-0000-000072150000}"/>
    <cellStyle name="Normal 8 6 4 2" xfId="3022" xr:uid="{00000000-0005-0000-0000-000073150000}"/>
    <cellStyle name="Normal 8 6 4 3" xfId="5582" xr:uid="{00000000-0005-0000-0000-000074150000}"/>
    <cellStyle name="Normal 8 6 5" xfId="3023" xr:uid="{00000000-0005-0000-0000-000075150000}"/>
    <cellStyle name="Normal 8 6 5 2" xfId="5583" xr:uid="{00000000-0005-0000-0000-000076150000}"/>
    <cellStyle name="Normal 8 6 5 3" xfId="5584" xr:uid="{00000000-0005-0000-0000-000077150000}"/>
    <cellStyle name="Normal 8 6 6" xfId="3016" xr:uid="{00000000-0005-0000-0000-000078150000}"/>
    <cellStyle name="Normal 8 6 7" xfId="5585" xr:uid="{00000000-0005-0000-0000-000079150000}"/>
    <cellStyle name="Normal 8 7" xfId="529" xr:uid="{00000000-0005-0000-0000-00007A150000}"/>
    <cellStyle name="Normal 8 7 2" xfId="999" xr:uid="{00000000-0005-0000-0000-00007B150000}"/>
    <cellStyle name="Normal 8 7 2 2" xfId="3025" xr:uid="{00000000-0005-0000-0000-00007C150000}"/>
    <cellStyle name="Normal 8 7 2 3" xfId="5586" xr:uid="{00000000-0005-0000-0000-00007D150000}"/>
    <cellStyle name="Normal 8 7 3" xfId="3026" xr:uid="{00000000-0005-0000-0000-00007E150000}"/>
    <cellStyle name="Normal 8 7 3 2" xfId="5587" xr:uid="{00000000-0005-0000-0000-00007F150000}"/>
    <cellStyle name="Normal 8 7 3 3" xfId="5588" xr:uid="{00000000-0005-0000-0000-000080150000}"/>
    <cellStyle name="Normal 8 7 4" xfId="3024" xr:uid="{00000000-0005-0000-0000-000081150000}"/>
    <cellStyle name="Normal 8 7 5" xfId="5589" xr:uid="{00000000-0005-0000-0000-000082150000}"/>
    <cellStyle name="Normal 8 8" xfId="293" xr:uid="{00000000-0005-0000-0000-000083150000}"/>
    <cellStyle name="Normal 8 8 2" xfId="3028" xr:uid="{00000000-0005-0000-0000-000084150000}"/>
    <cellStyle name="Normal 8 8 2 2" xfId="5590" xr:uid="{00000000-0005-0000-0000-000085150000}"/>
    <cellStyle name="Normal 8 8 2 3" xfId="5591" xr:uid="{00000000-0005-0000-0000-000086150000}"/>
    <cellStyle name="Normal 8 8 3" xfId="3027" xr:uid="{00000000-0005-0000-0000-000087150000}"/>
    <cellStyle name="Normal 8 8 4" xfId="5592" xr:uid="{00000000-0005-0000-0000-000088150000}"/>
    <cellStyle name="Normal 8 9" xfId="764" xr:uid="{00000000-0005-0000-0000-000089150000}"/>
    <cellStyle name="Normal 8 9 2" xfId="3029" xr:uid="{00000000-0005-0000-0000-00008A150000}"/>
    <cellStyle name="Normal 8 9 3" xfId="5593" xr:uid="{00000000-0005-0000-0000-00008B150000}"/>
    <cellStyle name="Normal 9" xfId="47" xr:uid="{00000000-0005-0000-0000-00008C150000}"/>
    <cellStyle name="Normal 9 10" xfId="3030" xr:uid="{00000000-0005-0000-0000-00008D150000}"/>
    <cellStyle name="Normal 9 11" xfId="5594" xr:uid="{00000000-0005-0000-0000-00008E150000}"/>
    <cellStyle name="Normal 9 2" xfId="76" xr:uid="{00000000-0005-0000-0000-00008F150000}"/>
    <cellStyle name="Normal 9 2 10" xfId="5595" xr:uid="{00000000-0005-0000-0000-000090150000}"/>
    <cellStyle name="Normal 9 2 2" xfId="262" xr:uid="{00000000-0005-0000-0000-000091150000}"/>
    <cellStyle name="Normal 9 2 2 2" xfId="737" xr:uid="{00000000-0005-0000-0000-000092150000}"/>
    <cellStyle name="Normal 9 2 2 2 2" xfId="1207" xr:uid="{00000000-0005-0000-0000-000093150000}"/>
    <cellStyle name="Normal 9 2 2 2 2 2" xfId="3034" xr:uid="{00000000-0005-0000-0000-000094150000}"/>
    <cellStyle name="Normal 9 2 2 2 2 3" xfId="5596" xr:uid="{00000000-0005-0000-0000-000095150000}"/>
    <cellStyle name="Normal 9 2 2 2 3" xfId="3035" xr:uid="{00000000-0005-0000-0000-000096150000}"/>
    <cellStyle name="Normal 9 2 2 2 3 2" xfId="5597" xr:uid="{00000000-0005-0000-0000-000097150000}"/>
    <cellStyle name="Normal 9 2 2 2 3 3" xfId="5598" xr:uid="{00000000-0005-0000-0000-000098150000}"/>
    <cellStyle name="Normal 9 2 2 2 4" xfId="3033" xr:uid="{00000000-0005-0000-0000-000099150000}"/>
    <cellStyle name="Normal 9 2 2 2 5" xfId="5599" xr:uid="{00000000-0005-0000-0000-00009A150000}"/>
    <cellStyle name="Normal 9 2 2 3" xfId="501" xr:uid="{00000000-0005-0000-0000-00009B150000}"/>
    <cellStyle name="Normal 9 2 2 3 2" xfId="3037" xr:uid="{00000000-0005-0000-0000-00009C150000}"/>
    <cellStyle name="Normal 9 2 2 3 2 2" xfId="5600" xr:uid="{00000000-0005-0000-0000-00009D150000}"/>
    <cellStyle name="Normal 9 2 2 3 2 3" xfId="5601" xr:uid="{00000000-0005-0000-0000-00009E150000}"/>
    <cellStyle name="Normal 9 2 2 3 3" xfId="3036" xr:uid="{00000000-0005-0000-0000-00009F150000}"/>
    <cellStyle name="Normal 9 2 2 3 4" xfId="5602" xr:uid="{00000000-0005-0000-0000-0000A0150000}"/>
    <cellStyle name="Normal 9 2 2 4" xfId="972" xr:uid="{00000000-0005-0000-0000-0000A1150000}"/>
    <cellStyle name="Normal 9 2 2 4 2" xfId="3038" xr:uid="{00000000-0005-0000-0000-0000A2150000}"/>
    <cellStyle name="Normal 9 2 2 4 3" xfId="5603" xr:uid="{00000000-0005-0000-0000-0000A3150000}"/>
    <cellStyle name="Normal 9 2 2 5" xfId="3039" xr:uid="{00000000-0005-0000-0000-0000A4150000}"/>
    <cellStyle name="Normal 9 2 2 5 2" xfId="5604" xr:uid="{00000000-0005-0000-0000-0000A5150000}"/>
    <cellStyle name="Normal 9 2 2 5 3" xfId="5605" xr:uid="{00000000-0005-0000-0000-0000A6150000}"/>
    <cellStyle name="Normal 9 2 2 6" xfId="3032" xr:uid="{00000000-0005-0000-0000-0000A7150000}"/>
    <cellStyle name="Normal 9 2 2 7" xfId="5606" xr:uid="{00000000-0005-0000-0000-0000A8150000}"/>
    <cellStyle name="Normal 9 2 3" xfId="263" xr:uid="{00000000-0005-0000-0000-0000A9150000}"/>
    <cellStyle name="Normal 9 2 3 2" xfId="738" xr:uid="{00000000-0005-0000-0000-0000AA150000}"/>
    <cellStyle name="Normal 9 2 3 2 2" xfId="1208" xr:uid="{00000000-0005-0000-0000-0000AB150000}"/>
    <cellStyle name="Normal 9 2 3 2 2 2" xfId="3042" xr:uid="{00000000-0005-0000-0000-0000AC150000}"/>
    <cellStyle name="Normal 9 2 3 2 2 3" xfId="5607" xr:uid="{00000000-0005-0000-0000-0000AD150000}"/>
    <cellStyle name="Normal 9 2 3 2 3" xfId="3043" xr:uid="{00000000-0005-0000-0000-0000AE150000}"/>
    <cellStyle name="Normal 9 2 3 2 3 2" xfId="5608" xr:uid="{00000000-0005-0000-0000-0000AF150000}"/>
    <cellStyle name="Normal 9 2 3 2 3 3" xfId="5609" xr:uid="{00000000-0005-0000-0000-0000B0150000}"/>
    <cellStyle name="Normal 9 2 3 2 4" xfId="3041" xr:uid="{00000000-0005-0000-0000-0000B1150000}"/>
    <cellStyle name="Normal 9 2 3 2 5" xfId="5610" xr:uid="{00000000-0005-0000-0000-0000B2150000}"/>
    <cellStyle name="Normal 9 2 3 3" xfId="502" xr:uid="{00000000-0005-0000-0000-0000B3150000}"/>
    <cellStyle name="Normal 9 2 3 3 2" xfId="3045" xr:uid="{00000000-0005-0000-0000-0000B4150000}"/>
    <cellStyle name="Normal 9 2 3 3 2 2" xfId="5611" xr:uid="{00000000-0005-0000-0000-0000B5150000}"/>
    <cellStyle name="Normal 9 2 3 3 2 3" xfId="5612" xr:uid="{00000000-0005-0000-0000-0000B6150000}"/>
    <cellStyle name="Normal 9 2 3 3 3" xfId="3044" xr:uid="{00000000-0005-0000-0000-0000B7150000}"/>
    <cellStyle name="Normal 9 2 3 3 4" xfId="5613" xr:uid="{00000000-0005-0000-0000-0000B8150000}"/>
    <cellStyle name="Normal 9 2 3 4" xfId="973" xr:uid="{00000000-0005-0000-0000-0000B9150000}"/>
    <cellStyle name="Normal 9 2 3 4 2" xfId="3046" xr:uid="{00000000-0005-0000-0000-0000BA150000}"/>
    <cellStyle name="Normal 9 2 3 4 3" xfId="5614" xr:uid="{00000000-0005-0000-0000-0000BB150000}"/>
    <cellStyle name="Normal 9 2 3 5" xfId="3047" xr:uid="{00000000-0005-0000-0000-0000BC150000}"/>
    <cellStyle name="Normal 9 2 3 5 2" xfId="5615" xr:uid="{00000000-0005-0000-0000-0000BD150000}"/>
    <cellStyle name="Normal 9 2 3 5 3" xfId="5616" xr:uid="{00000000-0005-0000-0000-0000BE150000}"/>
    <cellStyle name="Normal 9 2 3 6" xfId="3040" xr:uid="{00000000-0005-0000-0000-0000BF150000}"/>
    <cellStyle name="Normal 9 2 3 7" xfId="5617" xr:uid="{00000000-0005-0000-0000-0000C0150000}"/>
    <cellStyle name="Normal 9 2 4" xfId="151" xr:uid="{00000000-0005-0000-0000-0000C1150000}"/>
    <cellStyle name="Normal 9 2 4 2" xfId="626" xr:uid="{00000000-0005-0000-0000-0000C2150000}"/>
    <cellStyle name="Normal 9 2 4 2 2" xfId="1096" xr:uid="{00000000-0005-0000-0000-0000C3150000}"/>
    <cellStyle name="Normal 9 2 4 2 2 2" xfId="3050" xr:uid="{00000000-0005-0000-0000-0000C4150000}"/>
    <cellStyle name="Normal 9 2 4 2 2 3" xfId="5618" xr:uid="{00000000-0005-0000-0000-0000C5150000}"/>
    <cellStyle name="Normal 9 2 4 2 3" xfId="3051" xr:uid="{00000000-0005-0000-0000-0000C6150000}"/>
    <cellStyle name="Normal 9 2 4 2 3 2" xfId="5619" xr:uid="{00000000-0005-0000-0000-0000C7150000}"/>
    <cellStyle name="Normal 9 2 4 2 3 3" xfId="5620" xr:uid="{00000000-0005-0000-0000-0000C8150000}"/>
    <cellStyle name="Normal 9 2 4 2 4" xfId="3049" xr:uid="{00000000-0005-0000-0000-0000C9150000}"/>
    <cellStyle name="Normal 9 2 4 2 5" xfId="5621" xr:uid="{00000000-0005-0000-0000-0000CA150000}"/>
    <cellStyle name="Normal 9 2 4 3" xfId="390" xr:uid="{00000000-0005-0000-0000-0000CB150000}"/>
    <cellStyle name="Normal 9 2 4 3 2" xfId="3053" xr:uid="{00000000-0005-0000-0000-0000CC150000}"/>
    <cellStyle name="Normal 9 2 4 3 2 2" xfId="5622" xr:uid="{00000000-0005-0000-0000-0000CD150000}"/>
    <cellStyle name="Normal 9 2 4 3 2 3" xfId="5623" xr:uid="{00000000-0005-0000-0000-0000CE150000}"/>
    <cellStyle name="Normal 9 2 4 3 3" xfId="3052" xr:uid="{00000000-0005-0000-0000-0000CF150000}"/>
    <cellStyle name="Normal 9 2 4 3 4" xfId="5624" xr:uid="{00000000-0005-0000-0000-0000D0150000}"/>
    <cellStyle name="Normal 9 2 4 4" xfId="861" xr:uid="{00000000-0005-0000-0000-0000D1150000}"/>
    <cellStyle name="Normal 9 2 4 4 2" xfId="3054" xr:uid="{00000000-0005-0000-0000-0000D2150000}"/>
    <cellStyle name="Normal 9 2 4 4 3" xfId="5625" xr:uid="{00000000-0005-0000-0000-0000D3150000}"/>
    <cellStyle name="Normal 9 2 4 5" xfId="3055" xr:uid="{00000000-0005-0000-0000-0000D4150000}"/>
    <cellStyle name="Normal 9 2 4 5 2" xfId="5626" xr:uid="{00000000-0005-0000-0000-0000D5150000}"/>
    <cellStyle name="Normal 9 2 4 5 3" xfId="5627" xr:uid="{00000000-0005-0000-0000-0000D6150000}"/>
    <cellStyle name="Normal 9 2 4 6" xfId="3048" xr:uid="{00000000-0005-0000-0000-0000D7150000}"/>
    <cellStyle name="Normal 9 2 4 7" xfId="5628" xr:uid="{00000000-0005-0000-0000-0000D8150000}"/>
    <cellStyle name="Normal 9 2 5" xfId="557" xr:uid="{00000000-0005-0000-0000-0000D9150000}"/>
    <cellStyle name="Normal 9 2 5 2" xfId="1027" xr:uid="{00000000-0005-0000-0000-0000DA150000}"/>
    <cellStyle name="Normal 9 2 5 2 2" xfId="3057" xr:uid="{00000000-0005-0000-0000-0000DB150000}"/>
    <cellStyle name="Normal 9 2 5 2 3" xfId="5629" xr:uid="{00000000-0005-0000-0000-0000DC150000}"/>
    <cellStyle name="Normal 9 2 5 3" xfId="3058" xr:uid="{00000000-0005-0000-0000-0000DD150000}"/>
    <cellStyle name="Normal 9 2 5 3 2" xfId="5630" xr:uid="{00000000-0005-0000-0000-0000DE150000}"/>
    <cellStyle name="Normal 9 2 5 3 3" xfId="5631" xr:uid="{00000000-0005-0000-0000-0000DF150000}"/>
    <cellStyle name="Normal 9 2 5 4" xfId="3056" xr:uid="{00000000-0005-0000-0000-0000E0150000}"/>
    <cellStyle name="Normal 9 2 5 5" xfId="5632" xr:uid="{00000000-0005-0000-0000-0000E1150000}"/>
    <cellStyle name="Normal 9 2 6" xfId="321" xr:uid="{00000000-0005-0000-0000-0000E2150000}"/>
    <cellStyle name="Normal 9 2 6 2" xfId="3060" xr:uid="{00000000-0005-0000-0000-0000E3150000}"/>
    <cellStyle name="Normal 9 2 6 2 2" xfId="5633" xr:uid="{00000000-0005-0000-0000-0000E4150000}"/>
    <cellStyle name="Normal 9 2 6 2 3" xfId="5634" xr:uid="{00000000-0005-0000-0000-0000E5150000}"/>
    <cellStyle name="Normal 9 2 6 3" xfId="3059" xr:uid="{00000000-0005-0000-0000-0000E6150000}"/>
    <cellStyle name="Normal 9 2 6 4" xfId="5635" xr:uid="{00000000-0005-0000-0000-0000E7150000}"/>
    <cellStyle name="Normal 9 2 7" xfId="792" xr:uid="{00000000-0005-0000-0000-0000E8150000}"/>
    <cellStyle name="Normal 9 2 7 2" xfId="3061" xr:uid="{00000000-0005-0000-0000-0000E9150000}"/>
    <cellStyle name="Normal 9 2 7 3" xfId="5636" xr:uid="{00000000-0005-0000-0000-0000EA150000}"/>
    <cellStyle name="Normal 9 2 8" xfId="3062" xr:uid="{00000000-0005-0000-0000-0000EB150000}"/>
    <cellStyle name="Normal 9 2 8 2" xfId="5637" xr:uid="{00000000-0005-0000-0000-0000EC150000}"/>
    <cellStyle name="Normal 9 2 8 3" xfId="5638" xr:uid="{00000000-0005-0000-0000-0000ED150000}"/>
    <cellStyle name="Normal 9 2 9" xfId="3031" xr:uid="{00000000-0005-0000-0000-0000EE150000}"/>
    <cellStyle name="Normal 9 3" xfId="264" xr:uid="{00000000-0005-0000-0000-0000EF150000}"/>
    <cellStyle name="Normal 9 3 2" xfId="739" xr:uid="{00000000-0005-0000-0000-0000F0150000}"/>
    <cellStyle name="Normal 9 3 2 2" xfId="1209" xr:uid="{00000000-0005-0000-0000-0000F1150000}"/>
    <cellStyle name="Normal 9 3 2 2 2" xfId="3065" xr:uid="{00000000-0005-0000-0000-0000F2150000}"/>
    <cellStyle name="Normal 9 3 2 2 3" xfId="5639" xr:uid="{00000000-0005-0000-0000-0000F3150000}"/>
    <cellStyle name="Normal 9 3 2 3" xfId="3066" xr:uid="{00000000-0005-0000-0000-0000F4150000}"/>
    <cellStyle name="Normal 9 3 2 3 2" xfId="5640" xr:uid="{00000000-0005-0000-0000-0000F5150000}"/>
    <cellStyle name="Normal 9 3 2 3 3" xfId="5641" xr:uid="{00000000-0005-0000-0000-0000F6150000}"/>
    <cellStyle name="Normal 9 3 2 4" xfId="3064" xr:uid="{00000000-0005-0000-0000-0000F7150000}"/>
    <cellStyle name="Normal 9 3 2 5" xfId="5642" xr:uid="{00000000-0005-0000-0000-0000F8150000}"/>
    <cellStyle name="Normal 9 3 3" xfId="503" xr:uid="{00000000-0005-0000-0000-0000F9150000}"/>
    <cellStyle name="Normal 9 3 3 2" xfId="3068" xr:uid="{00000000-0005-0000-0000-0000FA150000}"/>
    <cellStyle name="Normal 9 3 3 2 2" xfId="5643" xr:uid="{00000000-0005-0000-0000-0000FB150000}"/>
    <cellStyle name="Normal 9 3 3 2 3" xfId="5644" xr:uid="{00000000-0005-0000-0000-0000FC150000}"/>
    <cellStyle name="Normal 9 3 3 3" xfId="3067" xr:uid="{00000000-0005-0000-0000-0000FD150000}"/>
    <cellStyle name="Normal 9 3 3 4" xfId="5645" xr:uid="{00000000-0005-0000-0000-0000FE150000}"/>
    <cellStyle name="Normal 9 3 4" xfId="974" xr:uid="{00000000-0005-0000-0000-0000FF150000}"/>
    <cellStyle name="Normal 9 3 4 2" xfId="3069" xr:uid="{00000000-0005-0000-0000-000000160000}"/>
    <cellStyle name="Normal 9 3 4 3" xfId="5646" xr:uid="{00000000-0005-0000-0000-000001160000}"/>
    <cellStyle name="Normal 9 3 5" xfId="3070" xr:uid="{00000000-0005-0000-0000-000002160000}"/>
    <cellStyle name="Normal 9 3 5 2" xfId="5647" xr:uid="{00000000-0005-0000-0000-000003160000}"/>
    <cellStyle name="Normal 9 3 5 3" xfId="5648" xr:uid="{00000000-0005-0000-0000-000004160000}"/>
    <cellStyle name="Normal 9 3 6" xfId="3063" xr:uid="{00000000-0005-0000-0000-000005160000}"/>
    <cellStyle name="Normal 9 3 7" xfId="5649" xr:uid="{00000000-0005-0000-0000-000006160000}"/>
    <cellStyle name="Normal 9 4" xfId="265" xr:uid="{00000000-0005-0000-0000-000007160000}"/>
    <cellStyle name="Normal 9 4 2" xfId="740" xr:uid="{00000000-0005-0000-0000-000008160000}"/>
    <cellStyle name="Normal 9 4 2 2" xfId="1210" xr:uid="{00000000-0005-0000-0000-000009160000}"/>
    <cellStyle name="Normal 9 4 2 2 2" xfId="3073" xr:uid="{00000000-0005-0000-0000-00000A160000}"/>
    <cellStyle name="Normal 9 4 2 2 3" xfId="5650" xr:uid="{00000000-0005-0000-0000-00000B160000}"/>
    <cellStyle name="Normal 9 4 2 3" xfId="3074" xr:uid="{00000000-0005-0000-0000-00000C160000}"/>
    <cellStyle name="Normal 9 4 2 3 2" xfId="5651" xr:uid="{00000000-0005-0000-0000-00000D160000}"/>
    <cellStyle name="Normal 9 4 2 3 3" xfId="5652" xr:uid="{00000000-0005-0000-0000-00000E160000}"/>
    <cellStyle name="Normal 9 4 2 4" xfId="3072" xr:uid="{00000000-0005-0000-0000-00000F160000}"/>
    <cellStyle name="Normal 9 4 2 5" xfId="5653" xr:uid="{00000000-0005-0000-0000-000010160000}"/>
    <cellStyle name="Normal 9 4 3" xfId="504" xr:uid="{00000000-0005-0000-0000-000011160000}"/>
    <cellStyle name="Normal 9 4 3 2" xfId="3076" xr:uid="{00000000-0005-0000-0000-000012160000}"/>
    <cellStyle name="Normal 9 4 3 2 2" xfId="5654" xr:uid="{00000000-0005-0000-0000-000013160000}"/>
    <cellStyle name="Normal 9 4 3 2 3" xfId="5655" xr:uid="{00000000-0005-0000-0000-000014160000}"/>
    <cellStyle name="Normal 9 4 3 3" xfId="3075" xr:uid="{00000000-0005-0000-0000-000015160000}"/>
    <cellStyle name="Normal 9 4 3 4" xfId="5656" xr:uid="{00000000-0005-0000-0000-000016160000}"/>
    <cellStyle name="Normal 9 4 4" xfId="975" xr:uid="{00000000-0005-0000-0000-000017160000}"/>
    <cellStyle name="Normal 9 4 4 2" xfId="3077" xr:uid="{00000000-0005-0000-0000-000018160000}"/>
    <cellStyle name="Normal 9 4 4 3" xfId="5657" xr:uid="{00000000-0005-0000-0000-000019160000}"/>
    <cellStyle name="Normal 9 4 5" xfId="3078" xr:uid="{00000000-0005-0000-0000-00001A160000}"/>
    <cellStyle name="Normal 9 4 5 2" xfId="5658" xr:uid="{00000000-0005-0000-0000-00001B160000}"/>
    <cellStyle name="Normal 9 4 5 3" xfId="5659" xr:uid="{00000000-0005-0000-0000-00001C160000}"/>
    <cellStyle name="Normal 9 4 6" xfId="3071" xr:uid="{00000000-0005-0000-0000-00001D160000}"/>
    <cellStyle name="Normal 9 4 7" xfId="5660" xr:uid="{00000000-0005-0000-0000-00001E160000}"/>
    <cellStyle name="Normal 9 5" xfId="124" xr:uid="{00000000-0005-0000-0000-00001F160000}"/>
    <cellStyle name="Normal 9 5 2" xfId="599" xr:uid="{00000000-0005-0000-0000-000020160000}"/>
    <cellStyle name="Normal 9 5 2 2" xfId="1069" xr:uid="{00000000-0005-0000-0000-000021160000}"/>
    <cellStyle name="Normal 9 5 2 2 2" xfId="3081" xr:uid="{00000000-0005-0000-0000-000022160000}"/>
    <cellStyle name="Normal 9 5 2 2 3" xfId="5661" xr:uid="{00000000-0005-0000-0000-000023160000}"/>
    <cellStyle name="Normal 9 5 2 3" xfId="3082" xr:uid="{00000000-0005-0000-0000-000024160000}"/>
    <cellStyle name="Normal 9 5 2 3 2" xfId="5662" xr:uid="{00000000-0005-0000-0000-000025160000}"/>
    <cellStyle name="Normal 9 5 2 3 3" xfId="5663" xr:uid="{00000000-0005-0000-0000-000026160000}"/>
    <cellStyle name="Normal 9 5 2 4" xfId="3080" xr:uid="{00000000-0005-0000-0000-000027160000}"/>
    <cellStyle name="Normal 9 5 2 5" xfId="5664" xr:uid="{00000000-0005-0000-0000-000028160000}"/>
    <cellStyle name="Normal 9 5 3" xfId="363" xr:uid="{00000000-0005-0000-0000-000029160000}"/>
    <cellStyle name="Normal 9 5 3 2" xfId="3084" xr:uid="{00000000-0005-0000-0000-00002A160000}"/>
    <cellStyle name="Normal 9 5 3 2 2" xfId="5665" xr:uid="{00000000-0005-0000-0000-00002B160000}"/>
    <cellStyle name="Normal 9 5 3 2 3" xfId="5666" xr:uid="{00000000-0005-0000-0000-00002C160000}"/>
    <cellStyle name="Normal 9 5 3 3" xfId="3083" xr:uid="{00000000-0005-0000-0000-00002D160000}"/>
    <cellStyle name="Normal 9 5 3 4" xfId="5667" xr:uid="{00000000-0005-0000-0000-00002E160000}"/>
    <cellStyle name="Normal 9 5 4" xfId="834" xr:uid="{00000000-0005-0000-0000-00002F160000}"/>
    <cellStyle name="Normal 9 5 4 2" xfId="3085" xr:uid="{00000000-0005-0000-0000-000030160000}"/>
    <cellStyle name="Normal 9 5 4 3" xfId="5668" xr:uid="{00000000-0005-0000-0000-000031160000}"/>
    <cellStyle name="Normal 9 5 5" xfId="3086" xr:uid="{00000000-0005-0000-0000-000032160000}"/>
    <cellStyle name="Normal 9 5 5 2" xfId="5669" xr:uid="{00000000-0005-0000-0000-000033160000}"/>
    <cellStyle name="Normal 9 5 5 3" xfId="5670" xr:uid="{00000000-0005-0000-0000-000034160000}"/>
    <cellStyle name="Normal 9 5 6" xfId="3079" xr:uid="{00000000-0005-0000-0000-000035160000}"/>
    <cellStyle name="Normal 9 5 7" xfId="5671" xr:uid="{00000000-0005-0000-0000-000036160000}"/>
    <cellStyle name="Normal 9 6" xfId="530" xr:uid="{00000000-0005-0000-0000-000037160000}"/>
    <cellStyle name="Normal 9 6 2" xfId="1000" xr:uid="{00000000-0005-0000-0000-000038160000}"/>
    <cellStyle name="Normal 9 6 2 2" xfId="3088" xr:uid="{00000000-0005-0000-0000-000039160000}"/>
    <cellStyle name="Normal 9 6 2 3" xfId="5672" xr:uid="{00000000-0005-0000-0000-00003A160000}"/>
    <cellStyle name="Normal 9 6 3" xfId="3089" xr:uid="{00000000-0005-0000-0000-00003B160000}"/>
    <cellStyle name="Normal 9 6 3 2" xfId="5673" xr:uid="{00000000-0005-0000-0000-00003C160000}"/>
    <cellStyle name="Normal 9 6 3 3" xfId="5674" xr:uid="{00000000-0005-0000-0000-00003D160000}"/>
    <cellStyle name="Normal 9 6 4" xfId="3087" xr:uid="{00000000-0005-0000-0000-00003E160000}"/>
    <cellStyle name="Normal 9 6 5" xfId="5675" xr:uid="{00000000-0005-0000-0000-00003F160000}"/>
    <cellStyle name="Normal 9 7" xfId="294" xr:uid="{00000000-0005-0000-0000-000040160000}"/>
    <cellStyle name="Normal 9 7 2" xfId="3091" xr:uid="{00000000-0005-0000-0000-000041160000}"/>
    <cellStyle name="Normal 9 7 2 2" xfId="5676" xr:uid="{00000000-0005-0000-0000-000042160000}"/>
    <cellStyle name="Normal 9 7 2 3" xfId="5677" xr:uid="{00000000-0005-0000-0000-000043160000}"/>
    <cellStyle name="Normal 9 7 3" xfId="3090" xr:uid="{00000000-0005-0000-0000-000044160000}"/>
    <cellStyle name="Normal 9 7 4" xfId="5678" xr:uid="{00000000-0005-0000-0000-000045160000}"/>
    <cellStyle name="Normal 9 8" xfId="765" xr:uid="{00000000-0005-0000-0000-000046160000}"/>
    <cellStyle name="Normal 9 8 2" xfId="3092" xr:uid="{00000000-0005-0000-0000-000047160000}"/>
    <cellStyle name="Normal 9 8 3" xfId="5679" xr:uid="{00000000-0005-0000-0000-000048160000}"/>
    <cellStyle name="Normal 9 9" xfId="3093" xr:uid="{00000000-0005-0000-0000-000049160000}"/>
    <cellStyle name="Normal 9 9 2" xfId="5680" xr:uid="{00000000-0005-0000-0000-00004A160000}"/>
    <cellStyle name="Normal 9 9 3" xfId="5681" xr:uid="{00000000-0005-0000-0000-00004B160000}"/>
    <cellStyle name="Notes" xfId="5706" xr:uid="{00000000-0005-0000-0000-00004C160000}"/>
    <cellStyle name="OVERWRITE" xfId="5707" xr:uid="{00000000-0005-0000-0000-00004D160000}"/>
    <cellStyle name="Percen - Style1" xfId="28" xr:uid="{00000000-0005-0000-0000-00004E160000}"/>
    <cellStyle name="Percent" xfId="5684" builtinId="5"/>
    <cellStyle name="Percent [2]" xfId="5693" xr:uid="{00000000-0005-0000-0000-000050160000}"/>
    <cellStyle name="Percent 10" xfId="5714" xr:uid="{00000000-0005-0000-0000-000051160000}"/>
    <cellStyle name="Percent 11" xfId="5717" xr:uid="{00000000-0005-0000-0000-000052160000}"/>
    <cellStyle name="Percent 12" xfId="5719" xr:uid="{00000000-0005-0000-0000-000053160000}"/>
    <cellStyle name="Percent 13" xfId="5718" xr:uid="{00000000-0005-0000-0000-000054160000}"/>
    <cellStyle name="Percent 2" xfId="30" xr:uid="{00000000-0005-0000-0000-000055160000}"/>
    <cellStyle name="Percent 3" xfId="31" xr:uid="{00000000-0005-0000-0000-000056160000}"/>
    <cellStyle name="Percent 3 2" xfId="32" xr:uid="{00000000-0005-0000-0000-000057160000}"/>
    <cellStyle name="Percent 4" xfId="95" xr:uid="{00000000-0005-0000-0000-000058160000}"/>
    <cellStyle name="Percent 5" xfId="267" xr:uid="{00000000-0005-0000-0000-000059160000}"/>
    <cellStyle name="Percent 6" xfId="269" xr:uid="{00000000-0005-0000-0000-00005A160000}"/>
    <cellStyle name="Percent 7" xfId="29" xr:uid="{00000000-0005-0000-0000-00005B160000}"/>
    <cellStyle name="Percent 8" xfId="5708" xr:uid="{00000000-0005-0000-0000-00005C160000}"/>
    <cellStyle name="Percent 9" xfId="5711" xr:uid="{00000000-0005-0000-0000-00005D160000}"/>
  </cellStyles>
  <dxfs count="15">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Down">
          <bgColor theme="0" tint="-0.24994659260841701"/>
        </patternFill>
      </fill>
    </dxf>
    <dxf>
      <fill>
        <patternFill patternType="darkDown">
          <fgColor theme="1"/>
          <bgColor theme="0" tint="-0.14996795556505021"/>
        </patternFill>
      </fill>
    </dxf>
  </dxfs>
  <tableStyles count="0" defaultTableStyle="TableStyleMedium2" defaultPivotStyle="PivotStyleLight16"/>
  <colors>
    <mruColors>
      <color rgb="FFFFFF99"/>
      <color rgb="FF212E83"/>
      <color rgb="FF61BB46"/>
      <color rgb="FF0000FF"/>
      <color rgb="FFFFFF00"/>
      <color rgb="FFFFFFFF"/>
      <color rgb="FFCCFFCC"/>
      <color rgb="FFFFFFCC"/>
      <color rgb="FFFEF4E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http://www.kyhousing.org/News-Events/PublishingImages/logo_color_tag_web.pn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http://www.kyhousing.org/News-Events/PublishingImages/logo_color_tag_web.png"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http://www.kyhousing.org/News-Events/PublishingImages/logo_color_tag_web.pn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67183</xdr:rowOff>
    </xdr:from>
    <xdr:to>
      <xdr:col>4</xdr:col>
      <xdr:colOff>145288</xdr:colOff>
      <xdr:row>3</xdr:row>
      <xdr:rowOff>25400</xdr:rowOff>
    </xdr:to>
    <xdr:pic>
      <xdr:nvPicPr>
        <xdr:cNvPr id="2" name="Picture 1" descr="http://www.kyhousing.org/News-Events/PublishingImages/logo_color_tag_web.pn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90500" y="67183"/>
          <a:ext cx="2028063" cy="609092"/>
        </a:xfrm>
        <a:prstGeom prst="rect">
          <a:avLst/>
        </a:prstGeom>
        <a:solidFill>
          <a:schemeClr val="bg1"/>
        </a:solidFill>
        <a:ln>
          <a:noFill/>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82296</xdr:colOff>
      <xdr:row>0</xdr:row>
      <xdr:rowOff>64008</xdr:rowOff>
    </xdr:from>
    <xdr:to>
      <xdr:col>3</xdr:col>
      <xdr:colOff>226049</xdr:colOff>
      <xdr:row>2</xdr:row>
      <xdr:rowOff>155067</xdr:rowOff>
    </xdr:to>
    <xdr:pic>
      <xdr:nvPicPr>
        <xdr:cNvPr id="3" name="Picture 2" descr="http://www.kyhousing.org/News-Events/PublishingImages/logo_color_tag_web.png">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82296" y="64008"/>
          <a:ext cx="1818640" cy="539115"/>
        </a:xfrm>
        <a:prstGeom prst="rect">
          <a:avLst/>
        </a:prstGeom>
        <a:solidFill>
          <a:schemeClr val="bg1"/>
        </a:solidFill>
        <a:ln>
          <a:noFill/>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27311</xdr:colOff>
      <xdr:row>0</xdr:row>
      <xdr:rowOff>104145</xdr:rowOff>
    </xdr:from>
    <xdr:to>
      <xdr:col>2</xdr:col>
      <xdr:colOff>1627943</xdr:colOff>
      <xdr:row>0</xdr:row>
      <xdr:rowOff>687186</xdr:rowOff>
    </xdr:to>
    <xdr:pic>
      <xdr:nvPicPr>
        <xdr:cNvPr id="2" name="Picture 1" descr="http://www.kyhousing.org/News-Events/PublishingImages/logo_color_tag_web.pn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14624" y="104145"/>
          <a:ext cx="1924482" cy="583041"/>
        </a:xfrm>
        <a:prstGeom prst="rect">
          <a:avLst/>
        </a:prstGeom>
        <a:solidFill>
          <a:schemeClr val="bg1"/>
        </a:solidFill>
        <a:ln>
          <a:noFill/>
        </a:ln>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preservationdatabase.or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C191"/>
  <sheetViews>
    <sheetView showGridLines="0" tabSelected="1" zoomScaleNormal="100" workbookViewId="0">
      <selection activeCell="A5" sqref="A5:M5"/>
    </sheetView>
  </sheetViews>
  <sheetFormatPr defaultColWidth="9.1796875" defaultRowHeight="14.5"/>
  <cols>
    <col min="1" max="1" width="2.453125" style="12" customWidth="1"/>
    <col min="2" max="4" width="9.1796875" style="12"/>
    <col min="5" max="5" width="9.1796875" style="34"/>
    <col min="6" max="6" width="10.1796875" style="34" customWidth="1"/>
    <col min="7" max="8" width="10.54296875" style="34" customWidth="1"/>
    <col min="9" max="13" width="9.1796875" style="34"/>
    <col min="14" max="18" width="9.1796875" style="12"/>
    <col min="19" max="19" width="9.1796875" style="20" hidden="1" customWidth="1"/>
    <col min="20" max="20" width="12.453125" style="32" hidden="1" customWidth="1"/>
    <col min="21" max="23" width="9.1796875" style="20" hidden="1" customWidth="1"/>
    <col min="24" max="24" width="9.1796875" style="169" hidden="1" customWidth="1"/>
    <col min="25" max="42" width="9.1796875" style="20" hidden="1" customWidth="1"/>
    <col min="43" max="133" width="9.1796875" style="12"/>
    <col min="134" max="16384" width="9.1796875" style="34"/>
  </cols>
  <sheetData>
    <row r="1" spans="1:133" s="12" customFormat="1" ht="11.9" customHeight="1">
      <c r="S1" s="20"/>
      <c r="T1" s="32"/>
      <c r="U1" s="20"/>
      <c r="V1" s="20"/>
      <c r="W1" s="20"/>
      <c r="X1" s="169"/>
      <c r="Y1" s="20"/>
      <c r="Z1" s="20"/>
      <c r="AA1" s="20"/>
      <c r="AB1" s="20"/>
      <c r="AC1" s="20"/>
      <c r="AD1" s="20"/>
      <c r="AE1" s="20"/>
      <c r="AF1" s="20"/>
      <c r="AG1" s="20"/>
      <c r="AH1" s="20"/>
      <c r="AI1" s="20"/>
      <c r="AJ1" s="20"/>
      <c r="AK1" s="20"/>
      <c r="AL1" s="20"/>
      <c r="AM1" s="20"/>
      <c r="AN1" s="20"/>
      <c r="AO1" s="20"/>
      <c r="AP1" s="20"/>
    </row>
    <row r="2" spans="1:133" s="12" customFormat="1" ht="21">
      <c r="F2" s="339" t="s">
        <v>457</v>
      </c>
      <c r="S2" s="20"/>
      <c r="T2" s="32"/>
      <c r="U2" s="20"/>
      <c r="V2" s="20"/>
      <c r="W2" s="20"/>
      <c r="X2" s="169"/>
      <c r="Y2" s="20"/>
      <c r="Z2" s="20"/>
      <c r="AA2" s="20"/>
      <c r="AB2" s="20"/>
      <c r="AC2" s="20"/>
      <c r="AD2" s="20"/>
      <c r="AE2" s="20"/>
      <c r="AF2" s="20"/>
      <c r="AG2" s="20"/>
      <c r="AH2" s="20"/>
      <c r="AI2" s="20"/>
      <c r="AJ2" s="20"/>
      <c r="AK2" s="20"/>
      <c r="AL2" s="20"/>
      <c r="AM2" s="20"/>
      <c r="AN2" s="20"/>
      <c r="AO2" s="20"/>
      <c r="AP2" s="20"/>
    </row>
    <row r="3" spans="1:133" s="12" customFormat="1" ht="18.5">
      <c r="F3" s="340" t="s">
        <v>0</v>
      </c>
      <c r="S3" s="20"/>
      <c r="T3" s="32"/>
      <c r="U3" s="20"/>
      <c r="V3" s="20"/>
      <c r="W3" s="20"/>
      <c r="X3" s="169"/>
      <c r="Y3" s="20"/>
      <c r="Z3" s="20"/>
      <c r="AA3" s="20"/>
      <c r="AB3" s="20"/>
      <c r="AC3" s="20"/>
      <c r="AD3" s="20"/>
      <c r="AE3" s="20"/>
      <c r="AF3" s="20"/>
      <c r="AG3" s="20"/>
      <c r="AH3" s="20"/>
      <c r="AI3" s="20"/>
      <c r="AJ3" s="20"/>
      <c r="AK3" s="20"/>
      <c r="AL3" s="20"/>
      <c r="AM3" s="20"/>
      <c r="AN3" s="20"/>
      <c r="AO3" s="20"/>
      <c r="AP3" s="20"/>
    </row>
    <row r="4" spans="1:133" s="12" customFormat="1" ht="10" customHeight="1">
      <c r="F4" s="340"/>
      <c r="S4" s="20"/>
      <c r="T4" s="32"/>
      <c r="U4" s="20"/>
      <c r="V4" s="20"/>
      <c r="W4" s="20"/>
      <c r="X4" s="169"/>
      <c r="Y4" s="20"/>
      <c r="Z4" s="20"/>
      <c r="AA4" s="20"/>
      <c r="AB4" s="20"/>
      <c r="AC4" s="20"/>
      <c r="AD4" s="20"/>
      <c r="AE4" s="20"/>
      <c r="AF4" s="20"/>
      <c r="AG4" s="20"/>
      <c r="AH4" s="20"/>
      <c r="AI4" s="20"/>
      <c r="AJ4" s="20"/>
      <c r="AK4" s="20"/>
      <c r="AL4" s="20"/>
      <c r="AM4" s="20"/>
      <c r="AN4" s="20"/>
      <c r="AO4" s="20"/>
      <c r="AP4" s="20"/>
    </row>
    <row r="5" spans="1:133" s="12" customFormat="1" ht="25" customHeight="1">
      <c r="A5" s="391" t="s">
        <v>510</v>
      </c>
      <c r="B5" s="391"/>
      <c r="C5" s="391"/>
      <c r="D5" s="391"/>
      <c r="E5" s="391"/>
      <c r="F5" s="391"/>
      <c r="G5" s="391"/>
      <c r="H5" s="391"/>
      <c r="I5" s="391"/>
      <c r="J5" s="391"/>
      <c r="K5" s="391"/>
      <c r="L5" s="391"/>
      <c r="M5" s="391"/>
      <c r="S5" s="20"/>
      <c r="T5" s="32"/>
      <c r="U5" s="20"/>
      <c r="V5" s="20"/>
      <c r="W5" s="20"/>
      <c r="X5" s="167" t="s">
        <v>40</v>
      </c>
      <c r="Y5" s="20"/>
      <c r="Z5" s="20"/>
      <c r="AA5" s="20"/>
      <c r="AB5" s="20"/>
      <c r="AC5" s="20"/>
      <c r="AD5" s="20"/>
      <c r="AE5" s="20"/>
      <c r="AF5" s="20"/>
      <c r="AG5" s="20"/>
      <c r="AH5" s="20"/>
      <c r="AI5" s="20"/>
      <c r="AJ5" s="20"/>
      <c r="AK5" s="20"/>
      <c r="AL5" s="20"/>
      <c r="AM5" s="20"/>
      <c r="AN5" s="20"/>
      <c r="AO5" s="20"/>
      <c r="AP5" s="20"/>
    </row>
    <row r="6" spans="1:133" s="12" customFormat="1" ht="10.5" customHeight="1">
      <c r="L6" s="20"/>
      <c r="M6" s="20"/>
      <c r="S6" s="20"/>
      <c r="T6" s="139"/>
      <c r="U6" s="20"/>
      <c r="V6" s="20"/>
      <c r="W6" s="20"/>
      <c r="X6" s="167" t="s">
        <v>41</v>
      </c>
      <c r="Y6" s="20"/>
      <c r="Z6" s="20"/>
      <c r="AA6" s="20"/>
      <c r="AB6" s="20"/>
      <c r="AC6" s="20"/>
      <c r="AD6" s="20"/>
      <c r="AE6" s="20"/>
      <c r="AF6" s="20"/>
      <c r="AG6" s="20"/>
      <c r="AH6" s="20"/>
      <c r="AI6" s="20"/>
      <c r="AJ6" s="20"/>
      <c r="AK6" s="20"/>
      <c r="AL6" s="20"/>
      <c r="AM6" s="20"/>
      <c r="AN6" s="20"/>
      <c r="AO6" s="20"/>
      <c r="AP6" s="20"/>
    </row>
    <row r="7" spans="1:133" s="39" customFormat="1" ht="16.75" customHeight="1">
      <c r="A7" s="35"/>
      <c r="B7" s="36" t="s">
        <v>1</v>
      </c>
      <c r="C7" s="36"/>
      <c r="D7" s="401"/>
      <c r="E7" s="401"/>
      <c r="F7" s="401"/>
      <c r="G7" s="401"/>
      <c r="H7" s="401"/>
      <c r="I7" s="401"/>
      <c r="J7" s="401"/>
      <c r="K7" s="37" t="s">
        <v>21</v>
      </c>
      <c r="L7" s="402"/>
      <c r="M7" s="402"/>
      <c r="N7" s="38"/>
      <c r="O7" s="35"/>
      <c r="P7" s="35"/>
      <c r="Q7" s="35"/>
      <c r="R7" s="35"/>
      <c r="S7" s="38"/>
      <c r="T7" s="139"/>
      <c r="U7" s="38"/>
      <c r="V7" s="38"/>
      <c r="W7" s="38"/>
      <c r="X7" s="167" t="s">
        <v>42</v>
      </c>
      <c r="Y7" s="38"/>
      <c r="Z7" s="38"/>
      <c r="AA7" s="38"/>
      <c r="AB7" s="38"/>
      <c r="AC7" s="38"/>
      <c r="AD7" s="38"/>
      <c r="AE7" s="38"/>
      <c r="AF7" s="38"/>
      <c r="AG7" s="38"/>
      <c r="AH7" s="38"/>
      <c r="AI7" s="38"/>
      <c r="AJ7" s="38"/>
      <c r="AK7" s="38"/>
      <c r="AL7" s="38"/>
      <c r="AM7" s="38"/>
      <c r="AN7" s="38"/>
      <c r="AO7" s="38"/>
      <c r="AP7" s="38"/>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row>
    <row r="8" spans="1:133" s="39" customFormat="1" ht="16.75" customHeight="1">
      <c r="A8" s="35"/>
      <c r="B8" s="36" t="s">
        <v>20</v>
      </c>
      <c r="C8" s="36"/>
      <c r="D8" s="401"/>
      <c r="E8" s="401"/>
      <c r="F8" s="401"/>
      <c r="G8" s="401"/>
      <c r="H8" s="401"/>
      <c r="I8" s="401"/>
      <c r="J8" s="401"/>
      <c r="K8" s="37" t="s">
        <v>32</v>
      </c>
      <c r="L8" s="402"/>
      <c r="M8" s="402"/>
      <c r="N8" s="38"/>
      <c r="O8" s="35"/>
      <c r="P8" s="35"/>
      <c r="Q8" s="35"/>
      <c r="R8" s="35"/>
      <c r="S8" s="38"/>
      <c r="T8" s="139"/>
      <c r="U8" s="38"/>
      <c r="V8" s="38"/>
      <c r="W8" s="38"/>
      <c r="X8" s="167" t="s">
        <v>43</v>
      </c>
      <c r="Y8" s="38"/>
      <c r="Z8" s="38"/>
      <c r="AA8" s="38"/>
      <c r="AB8" s="38"/>
      <c r="AC8" s="38"/>
      <c r="AD8" s="38"/>
      <c r="AE8" s="38"/>
      <c r="AF8" s="38"/>
      <c r="AG8" s="38"/>
      <c r="AH8" s="38"/>
      <c r="AI8" s="38"/>
      <c r="AJ8" s="38"/>
      <c r="AK8" s="38"/>
      <c r="AL8" s="38"/>
      <c r="AM8" s="38"/>
      <c r="AN8" s="38"/>
      <c r="AO8" s="38"/>
      <c r="AP8" s="38"/>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c r="DY8" s="35"/>
      <c r="DZ8" s="35"/>
      <c r="EA8" s="35"/>
      <c r="EB8" s="35"/>
      <c r="EC8" s="35"/>
    </row>
    <row r="9" spans="1:133" s="35" customFormat="1" ht="12.25" customHeight="1">
      <c r="B9" s="36"/>
      <c r="C9" s="36"/>
      <c r="D9" s="40"/>
      <c r="E9" s="40"/>
      <c r="F9" s="40"/>
      <c r="G9" s="40"/>
      <c r="H9" s="40"/>
      <c r="I9" s="40"/>
      <c r="J9" s="40"/>
      <c r="K9" s="37"/>
      <c r="L9" s="41"/>
      <c r="M9" s="41"/>
      <c r="N9" s="38"/>
      <c r="S9" s="38"/>
      <c r="T9" s="139"/>
      <c r="U9" s="38"/>
      <c r="V9" s="38"/>
      <c r="W9" s="38"/>
      <c r="X9" s="167" t="s">
        <v>44</v>
      </c>
      <c r="Y9" s="38"/>
      <c r="Z9" s="38"/>
      <c r="AA9" s="38"/>
      <c r="AB9" s="38"/>
      <c r="AC9" s="38"/>
      <c r="AD9" s="38"/>
      <c r="AE9" s="38"/>
      <c r="AF9" s="38"/>
      <c r="AG9" s="38"/>
      <c r="AH9" s="38"/>
      <c r="AI9" s="38"/>
      <c r="AJ9" s="38"/>
      <c r="AK9" s="38"/>
      <c r="AL9" s="38"/>
      <c r="AM9" s="38"/>
      <c r="AN9" s="38"/>
      <c r="AO9" s="38"/>
      <c r="AP9" s="38"/>
    </row>
    <row r="10" spans="1:133" s="39" customFormat="1" ht="16.75" customHeight="1">
      <c r="A10" s="35"/>
      <c r="B10" s="36" t="s">
        <v>2</v>
      </c>
      <c r="C10" s="36"/>
      <c r="D10" s="401"/>
      <c r="E10" s="401"/>
      <c r="F10" s="401"/>
      <c r="G10" s="401"/>
      <c r="H10" s="401"/>
      <c r="I10" s="401"/>
      <c r="J10" s="401"/>
      <c r="K10" s="42" t="s">
        <v>31</v>
      </c>
      <c r="L10" s="402"/>
      <c r="M10" s="402"/>
      <c r="N10" s="35"/>
      <c r="O10" s="35"/>
      <c r="P10" s="35"/>
      <c r="Q10" s="35"/>
      <c r="R10" s="35"/>
      <c r="S10" s="38"/>
      <c r="T10" s="139"/>
      <c r="U10" s="38"/>
      <c r="V10" s="38"/>
      <c r="W10" s="38"/>
      <c r="X10" s="167" t="s">
        <v>45</v>
      </c>
      <c r="Y10" s="38"/>
      <c r="Z10" s="38"/>
      <c r="AA10" s="38"/>
      <c r="AB10" s="38"/>
      <c r="AC10" s="38"/>
      <c r="AD10" s="38"/>
      <c r="AE10" s="38"/>
      <c r="AF10" s="38"/>
      <c r="AG10" s="38"/>
      <c r="AH10" s="38"/>
      <c r="AI10" s="38"/>
      <c r="AJ10" s="38"/>
      <c r="AK10" s="38"/>
      <c r="AL10" s="38"/>
      <c r="AM10" s="38"/>
      <c r="AN10" s="38"/>
      <c r="AO10" s="38"/>
      <c r="AP10" s="38"/>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row>
    <row r="11" spans="1:133" s="39" customFormat="1" ht="16.75" customHeight="1">
      <c r="A11" s="35"/>
      <c r="B11" s="36" t="s">
        <v>3</v>
      </c>
      <c r="C11" s="36"/>
      <c r="D11" s="404"/>
      <c r="E11" s="404"/>
      <c r="F11" s="404"/>
      <c r="G11" s="404"/>
      <c r="H11" s="404"/>
      <c r="I11" s="404"/>
      <c r="J11" s="404"/>
      <c r="K11" s="405" t="s">
        <v>28</v>
      </c>
      <c r="L11" s="43" t="s">
        <v>34</v>
      </c>
      <c r="M11" s="44"/>
      <c r="N11" s="35"/>
      <c r="O11" s="35"/>
      <c r="P11" s="35"/>
      <c r="Q11" s="35"/>
      <c r="R11" s="35"/>
      <c r="S11" s="38"/>
      <c r="T11" s="139"/>
      <c r="U11" s="38"/>
      <c r="V11" s="38"/>
      <c r="W11" s="38"/>
      <c r="X11" s="167" t="s">
        <v>46</v>
      </c>
      <c r="Y11" s="38"/>
      <c r="Z11" s="38"/>
      <c r="AA11" s="38"/>
      <c r="AB11" s="38"/>
      <c r="AC11" s="38"/>
      <c r="AD11" s="38"/>
      <c r="AE11" s="38"/>
      <c r="AF11" s="38"/>
      <c r="AG11" s="38"/>
      <c r="AH11" s="38"/>
      <c r="AI11" s="38"/>
      <c r="AJ11" s="38"/>
      <c r="AK11" s="38"/>
      <c r="AL11" s="38"/>
      <c r="AM11" s="38"/>
      <c r="AN11" s="38"/>
      <c r="AO11" s="38"/>
      <c r="AP11" s="38"/>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row>
    <row r="12" spans="1:133" s="39" customFormat="1" ht="16.75" customHeight="1">
      <c r="A12" s="35"/>
      <c r="B12" s="36" t="s">
        <v>4</v>
      </c>
      <c r="C12" s="36"/>
      <c r="D12" s="404"/>
      <c r="E12" s="404"/>
      <c r="F12" s="404"/>
      <c r="G12" s="404"/>
      <c r="H12" s="404"/>
      <c r="I12" s="404"/>
      <c r="J12" s="404"/>
      <c r="K12" s="405"/>
      <c r="L12" s="402"/>
      <c r="M12" s="402"/>
      <c r="N12" s="35"/>
      <c r="O12" s="35"/>
      <c r="P12" s="35"/>
      <c r="Q12" s="35"/>
      <c r="R12" s="35"/>
      <c r="S12" s="38"/>
      <c r="T12" s="139"/>
      <c r="U12" s="38"/>
      <c r="V12" s="38"/>
      <c r="W12" s="38"/>
      <c r="X12" s="167" t="s">
        <v>47</v>
      </c>
      <c r="Y12" s="38"/>
      <c r="Z12" s="38"/>
      <c r="AA12" s="38"/>
      <c r="AB12" s="38"/>
      <c r="AC12" s="38"/>
      <c r="AD12" s="38"/>
      <c r="AE12" s="38"/>
      <c r="AF12" s="38"/>
      <c r="AG12" s="38"/>
      <c r="AH12" s="38"/>
      <c r="AI12" s="38"/>
      <c r="AJ12" s="38"/>
      <c r="AK12" s="38"/>
      <c r="AL12" s="38"/>
      <c r="AM12" s="38"/>
      <c r="AN12" s="38"/>
      <c r="AO12" s="38"/>
      <c r="AP12" s="38"/>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row>
    <row r="13" spans="1:133" s="39" customFormat="1" ht="12.25" customHeight="1">
      <c r="A13" s="35"/>
      <c r="B13" s="36"/>
      <c r="C13" s="36"/>
      <c r="D13" s="45"/>
      <c r="E13" s="45"/>
      <c r="F13" s="45"/>
      <c r="G13" s="45"/>
      <c r="H13" s="45"/>
      <c r="I13" s="45"/>
      <c r="J13" s="45"/>
      <c r="K13" s="46"/>
      <c r="L13" s="47"/>
      <c r="M13" s="47"/>
      <c r="N13" s="35"/>
      <c r="O13" s="35"/>
      <c r="P13" s="35"/>
      <c r="Q13" s="35"/>
      <c r="R13" s="35"/>
      <c r="S13" s="38"/>
      <c r="T13" s="139"/>
      <c r="U13" s="38"/>
      <c r="V13" s="38"/>
      <c r="W13" s="38"/>
      <c r="X13" s="167" t="s">
        <v>48</v>
      </c>
      <c r="Y13" s="38"/>
      <c r="Z13" s="38"/>
      <c r="AA13" s="38"/>
      <c r="AB13" s="38"/>
      <c r="AC13" s="38"/>
      <c r="AD13" s="38"/>
      <c r="AE13" s="38"/>
      <c r="AF13" s="38"/>
      <c r="AG13" s="38"/>
      <c r="AH13" s="38"/>
      <c r="AI13" s="38"/>
      <c r="AJ13" s="38"/>
      <c r="AK13" s="38"/>
      <c r="AL13" s="38"/>
      <c r="AM13" s="38"/>
      <c r="AN13" s="38"/>
      <c r="AO13" s="38"/>
      <c r="AP13" s="38"/>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row>
    <row r="14" spans="1:133" s="35" customFormat="1" ht="12.25" customHeight="1">
      <c r="B14" s="36"/>
      <c r="C14" s="36"/>
      <c r="D14" s="36"/>
      <c r="E14" s="36"/>
      <c r="F14" s="36"/>
      <c r="G14" s="36"/>
      <c r="H14" s="36"/>
      <c r="I14" s="36"/>
      <c r="K14" s="398" t="s">
        <v>30</v>
      </c>
      <c r="L14" s="398"/>
      <c r="S14" s="38"/>
      <c r="T14" s="139"/>
      <c r="U14" s="38"/>
      <c r="V14" s="38"/>
      <c r="W14" s="38"/>
      <c r="X14" s="167" t="s">
        <v>49</v>
      </c>
      <c r="Y14" s="38"/>
      <c r="Z14" s="38"/>
      <c r="AA14" s="38"/>
      <c r="AB14" s="38"/>
      <c r="AC14" s="38"/>
      <c r="AD14" s="38"/>
      <c r="AE14" s="38"/>
      <c r="AF14" s="38"/>
      <c r="AG14" s="38"/>
      <c r="AH14" s="38"/>
      <c r="AI14" s="38"/>
      <c r="AJ14" s="38"/>
      <c r="AK14" s="38"/>
      <c r="AL14" s="38"/>
      <c r="AM14" s="38"/>
      <c r="AN14" s="38"/>
      <c r="AO14" s="38"/>
      <c r="AP14" s="38"/>
    </row>
    <row r="15" spans="1:133" s="39" customFormat="1" ht="16.75" customHeight="1">
      <c r="A15" s="35"/>
      <c r="B15" s="36" t="s">
        <v>5</v>
      </c>
      <c r="C15" s="36"/>
      <c r="D15" s="402"/>
      <c r="E15" s="402"/>
      <c r="F15" s="402"/>
      <c r="G15" s="402"/>
      <c r="H15" s="402"/>
      <c r="I15" s="402"/>
      <c r="J15" s="403"/>
      <c r="K15" s="392"/>
      <c r="L15" s="393"/>
      <c r="M15" s="35"/>
      <c r="N15" s="35"/>
      <c r="O15" s="35"/>
      <c r="P15" s="35"/>
      <c r="Q15" s="35"/>
      <c r="R15" s="35"/>
      <c r="S15" s="38"/>
      <c r="T15" s="139"/>
      <c r="U15" s="38"/>
      <c r="V15" s="38"/>
      <c r="W15" s="38"/>
      <c r="X15" s="167" t="s">
        <v>50</v>
      </c>
      <c r="Y15" s="38"/>
      <c r="Z15" s="38"/>
      <c r="AA15" s="38"/>
      <c r="AB15" s="38"/>
      <c r="AC15" s="38"/>
      <c r="AD15" s="38"/>
      <c r="AE15" s="38"/>
      <c r="AF15" s="38"/>
      <c r="AG15" s="38"/>
      <c r="AH15" s="38"/>
      <c r="AI15" s="38"/>
      <c r="AJ15" s="38"/>
      <c r="AK15" s="38"/>
      <c r="AL15" s="38"/>
      <c r="AM15" s="38"/>
      <c r="AN15" s="38"/>
      <c r="AO15" s="38"/>
      <c r="AP15" s="38"/>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row>
    <row r="16" spans="1:133" s="39" customFormat="1" ht="16.75" customHeight="1">
      <c r="A16" s="35"/>
      <c r="B16" s="48"/>
      <c r="C16" s="36"/>
      <c r="D16" s="402"/>
      <c r="E16" s="402"/>
      <c r="F16" s="402"/>
      <c r="G16" s="402"/>
      <c r="H16" s="402"/>
      <c r="I16" s="402"/>
      <c r="J16" s="403"/>
      <c r="K16" s="394"/>
      <c r="L16" s="395"/>
      <c r="M16" s="35"/>
      <c r="N16" s="35"/>
      <c r="O16" s="35"/>
      <c r="P16" s="35"/>
      <c r="Q16" s="35"/>
      <c r="R16" s="35"/>
      <c r="S16" s="38"/>
      <c r="T16" s="139"/>
      <c r="U16" s="38"/>
      <c r="V16" s="38"/>
      <c r="W16" s="38"/>
      <c r="X16" s="167" t="s">
        <v>51</v>
      </c>
      <c r="Y16" s="38"/>
      <c r="Z16" s="38"/>
      <c r="AA16" s="38"/>
      <c r="AB16" s="38"/>
      <c r="AC16" s="38"/>
      <c r="AD16" s="38"/>
      <c r="AE16" s="38"/>
      <c r="AF16" s="38"/>
      <c r="AG16" s="38"/>
      <c r="AH16" s="38"/>
      <c r="AI16" s="38"/>
      <c r="AJ16" s="38"/>
      <c r="AK16" s="38"/>
      <c r="AL16" s="38"/>
      <c r="AM16" s="38"/>
      <c r="AN16" s="38"/>
      <c r="AO16" s="38"/>
      <c r="AP16" s="38"/>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row>
    <row r="17" spans="1:133" s="35" customFormat="1" ht="12.25" customHeight="1">
      <c r="B17" s="48"/>
      <c r="C17" s="49"/>
      <c r="D17" s="49"/>
      <c r="E17" s="49"/>
      <c r="F17" s="49"/>
      <c r="G17" s="49"/>
      <c r="H17" s="49"/>
      <c r="I17" s="49"/>
      <c r="J17" s="49"/>
      <c r="S17" s="38"/>
      <c r="T17" s="139"/>
      <c r="U17" s="38"/>
      <c r="V17" s="38"/>
      <c r="W17" s="38"/>
      <c r="X17" s="168" t="s">
        <v>155</v>
      </c>
      <c r="Y17" s="38"/>
      <c r="Z17" s="38"/>
      <c r="AA17" s="38"/>
      <c r="AB17" s="38"/>
      <c r="AC17" s="38"/>
      <c r="AD17" s="38"/>
      <c r="AE17" s="38"/>
      <c r="AF17" s="38"/>
      <c r="AG17" s="38"/>
      <c r="AH17" s="38"/>
      <c r="AI17" s="38"/>
      <c r="AJ17" s="38"/>
      <c r="AK17" s="38"/>
      <c r="AL17" s="38"/>
      <c r="AM17" s="38"/>
      <c r="AN17" s="38"/>
      <c r="AO17" s="38"/>
      <c r="AP17" s="38"/>
    </row>
    <row r="18" spans="1:133" s="39" customFormat="1">
      <c r="A18" s="35"/>
      <c r="B18" s="400" t="s">
        <v>460</v>
      </c>
      <c r="C18" s="400"/>
      <c r="D18" s="400"/>
      <c r="E18" s="400"/>
      <c r="F18" s="424"/>
      <c r="G18" s="424"/>
      <c r="H18" s="424"/>
      <c r="I18" s="397" t="s">
        <v>462</v>
      </c>
      <c r="J18" s="397"/>
      <c r="K18" s="397"/>
      <c r="L18" s="374"/>
      <c r="M18" s="374"/>
      <c r="N18" s="38"/>
      <c r="O18" s="38"/>
      <c r="P18" s="35"/>
      <c r="Q18" s="35"/>
      <c r="R18" s="35"/>
      <c r="S18" s="38"/>
      <c r="T18" s="140"/>
      <c r="U18" s="38"/>
      <c r="V18" s="38"/>
      <c r="W18" s="38"/>
      <c r="X18" s="167" t="s">
        <v>52</v>
      </c>
      <c r="Y18" s="38"/>
      <c r="Z18" s="38"/>
      <c r="AA18" s="32" t="s">
        <v>158</v>
      </c>
      <c r="AB18" s="38"/>
      <c r="AC18" s="38"/>
      <c r="AD18" s="38"/>
      <c r="AE18" s="38"/>
      <c r="AF18" s="38"/>
      <c r="AG18" s="38"/>
      <c r="AH18" s="38"/>
      <c r="AI18" s="38"/>
      <c r="AJ18" s="38"/>
      <c r="AK18" s="38"/>
      <c r="AL18" s="38"/>
      <c r="AM18" s="38"/>
      <c r="AN18" s="38"/>
      <c r="AO18" s="38"/>
      <c r="AP18" s="38"/>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row>
    <row r="19" spans="1:133" s="39" customFormat="1" ht="14.5" customHeight="1">
      <c r="A19" s="35"/>
      <c r="B19" s="400" t="s">
        <v>461</v>
      </c>
      <c r="C19" s="400"/>
      <c r="D19" s="400"/>
      <c r="E19" s="400"/>
      <c r="F19" s="424"/>
      <c r="G19" s="424"/>
      <c r="H19" s="424"/>
      <c r="I19" s="397"/>
      <c r="J19" s="397"/>
      <c r="K19" s="397"/>
      <c r="L19" s="423"/>
      <c r="M19" s="423"/>
      <c r="N19" s="38"/>
      <c r="O19" s="38"/>
      <c r="P19" s="35"/>
      <c r="Q19" s="35"/>
      <c r="R19" s="35"/>
      <c r="S19" s="38"/>
      <c r="T19" s="139"/>
      <c r="U19" s="38"/>
      <c r="V19" s="38"/>
      <c r="W19" s="38"/>
      <c r="X19" s="167" t="s">
        <v>53</v>
      </c>
      <c r="Y19" s="38"/>
      <c r="Z19" s="38"/>
      <c r="AA19" s="32" t="s">
        <v>159</v>
      </c>
      <c r="AB19" s="38"/>
      <c r="AC19" s="38"/>
      <c r="AD19" s="38"/>
      <c r="AE19" s="38"/>
      <c r="AF19" s="38"/>
      <c r="AG19" s="38"/>
      <c r="AH19" s="38"/>
      <c r="AI19" s="38"/>
      <c r="AJ19" s="38"/>
      <c r="AK19" s="38"/>
      <c r="AL19" s="38"/>
      <c r="AM19" s="38"/>
      <c r="AN19" s="38"/>
      <c r="AO19" s="38"/>
      <c r="AP19" s="38"/>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row>
    <row r="20" spans="1:133" s="39" customFormat="1" ht="15.25" customHeight="1">
      <c r="A20" s="35"/>
      <c r="B20" s="427" t="s">
        <v>163</v>
      </c>
      <c r="C20" s="427"/>
      <c r="D20" s="427"/>
      <c r="E20" s="427"/>
      <c r="F20" s="428"/>
      <c r="G20" s="428"/>
      <c r="H20" s="428"/>
      <c r="I20" s="397" t="s">
        <v>164</v>
      </c>
      <c r="J20" s="397"/>
      <c r="K20" s="397"/>
      <c r="L20" s="374"/>
      <c r="M20" s="35"/>
      <c r="N20" s="35"/>
      <c r="O20" s="35"/>
      <c r="P20" s="35"/>
      <c r="Q20" s="35"/>
      <c r="R20" s="35"/>
      <c r="S20" s="38"/>
      <c r="T20" s="139"/>
      <c r="U20" s="38"/>
      <c r="V20" s="38"/>
      <c r="W20" s="38"/>
      <c r="X20" s="167" t="s">
        <v>54</v>
      </c>
      <c r="Y20" s="38"/>
      <c r="Z20" s="38"/>
      <c r="AA20" s="32" t="s">
        <v>161</v>
      </c>
      <c r="AB20" s="38"/>
      <c r="AC20" s="38"/>
      <c r="AD20" s="38"/>
      <c r="AE20" s="38"/>
      <c r="AF20" s="38"/>
      <c r="AG20" s="38"/>
      <c r="AH20" s="38"/>
      <c r="AI20" s="38"/>
      <c r="AJ20" s="38"/>
      <c r="AK20" s="38"/>
      <c r="AL20" s="38"/>
      <c r="AM20" s="38"/>
      <c r="AN20" s="38"/>
      <c r="AO20" s="38"/>
      <c r="AP20" s="38"/>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row>
    <row r="21" spans="1:133" s="39" customFormat="1" ht="14.5" customHeight="1">
      <c r="A21" s="35"/>
      <c r="B21" s="427"/>
      <c r="C21" s="427"/>
      <c r="D21" s="427"/>
      <c r="E21" s="427"/>
      <c r="F21" s="429"/>
      <c r="G21" s="429"/>
      <c r="H21" s="429"/>
      <c r="I21" s="397"/>
      <c r="J21" s="397"/>
      <c r="K21" s="397"/>
      <c r="L21" s="423"/>
      <c r="M21" s="423"/>
      <c r="N21" s="35"/>
      <c r="O21" s="35"/>
      <c r="P21" s="35"/>
      <c r="Q21" s="35"/>
      <c r="R21" s="35"/>
      <c r="S21" s="38"/>
      <c r="T21" s="139"/>
      <c r="U21" s="38"/>
      <c r="V21" s="38"/>
      <c r="W21" s="38"/>
      <c r="X21" s="167" t="s">
        <v>55</v>
      </c>
      <c r="Y21" s="38"/>
      <c r="Z21" s="38"/>
      <c r="AA21" s="32" t="s">
        <v>160</v>
      </c>
      <c r="AB21" s="38"/>
      <c r="AC21" s="38"/>
      <c r="AD21" s="38"/>
      <c r="AE21" s="38"/>
      <c r="AF21" s="38"/>
      <c r="AG21" s="38"/>
      <c r="AH21" s="38"/>
      <c r="AI21" s="38"/>
      <c r="AJ21" s="38"/>
      <c r="AK21" s="38"/>
      <c r="AL21" s="38"/>
      <c r="AM21" s="38"/>
      <c r="AN21" s="38"/>
      <c r="AO21" s="38"/>
      <c r="AP21" s="38"/>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row>
    <row r="22" spans="1:133" s="39" customFormat="1" ht="9.65" customHeight="1">
      <c r="A22" s="35"/>
      <c r="B22" s="50"/>
      <c r="C22" s="51"/>
      <c r="D22" s="51"/>
      <c r="E22" s="38"/>
      <c r="F22" s="38"/>
      <c r="G22" s="38"/>
      <c r="H22" s="38"/>
      <c r="I22" s="38"/>
      <c r="J22" s="426"/>
      <c r="K22" s="426"/>
      <c r="L22" s="426"/>
      <c r="M22" s="426"/>
      <c r="N22" s="38"/>
      <c r="O22" s="38"/>
      <c r="P22" s="35"/>
      <c r="Q22" s="35"/>
      <c r="R22" s="35"/>
      <c r="S22" s="38"/>
      <c r="T22" s="139"/>
      <c r="U22" s="38"/>
      <c r="V22" s="38"/>
      <c r="W22" s="38"/>
      <c r="X22" s="167" t="s">
        <v>56</v>
      </c>
      <c r="Y22" s="38"/>
      <c r="Z22" s="38"/>
      <c r="AA22" s="38"/>
      <c r="AB22" s="38"/>
      <c r="AC22" s="38"/>
      <c r="AD22" s="38"/>
      <c r="AE22" s="38"/>
      <c r="AF22" s="38"/>
      <c r="AG22" s="38"/>
      <c r="AH22" s="38"/>
      <c r="AI22" s="38"/>
      <c r="AJ22" s="38"/>
      <c r="AK22" s="38"/>
      <c r="AL22" s="38"/>
      <c r="AM22" s="38"/>
      <c r="AN22" s="38"/>
      <c r="AO22" s="38"/>
      <c r="AP22" s="38"/>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5"/>
      <c r="CO22" s="35"/>
      <c r="CP22" s="35"/>
      <c r="CQ22" s="35"/>
      <c r="CR22" s="35"/>
      <c r="CS22" s="35"/>
      <c r="CT22" s="35"/>
      <c r="CU22" s="35"/>
      <c r="CV22" s="35"/>
      <c r="CW22" s="35"/>
      <c r="CX22" s="35"/>
      <c r="CY22" s="35"/>
      <c r="CZ22" s="35"/>
      <c r="DA22" s="35"/>
      <c r="DB22" s="35"/>
      <c r="DC22" s="35"/>
      <c r="DD22" s="35"/>
      <c r="DE22" s="35"/>
      <c r="DF22" s="35"/>
      <c r="DG22" s="35"/>
      <c r="DH22" s="35"/>
      <c r="DI22" s="35"/>
      <c r="DJ22" s="35"/>
      <c r="DK22" s="35"/>
      <c r="DL22" s="35"/>
      <c r="DM22" s="35"/>
      <c r="DN22" s="35"/>
      <c r="DO22" s="35"/>
      <c r="DP22" s="35"/>
      <c r="DQ22" s="35"/>
      <c r="DR22" s="35"/>
      <c r="DS22" s="35"/>
      <c r="DT22" s="35"/>
      <c r="DU22" s="35"/>
      <c r="DV22" s="35"/>
      <c r="DW22" s="35"/>
      <c r="DX22" s="35"/>
      <c r="DY22" s="35"/>
      <c r="DZ22" s="35"/>
      <c r="EA22" s="35"/>
      <c r="EB22" s="35"/>
      <c r="EC22" s="35"/>
    </row>
    <row r="23" spans="1:133" s="12" customFormat="1" ht="14.5" customHeight="1">
      <c r="B23" s="52" t="s">
        <v>37</v>
      </c>
      <c r="D23" s="396"/>
      <c r="E23" s="396"/>
      <c r="G23" s="430" t="s">
        <v>432</v>
      </c>
      <c r="H23" s="431"/>
      <c r="I23" s="399"/>
      <c r="J23" s="399"/>
      <c r="K23" s="399"/>
      <c r="L23" s="399"/>
      <c r="S23" s="20"/>
      <c r="T23" s="139"/>
      <c r="U23" s="20"/>
      <c r="V23" s="20"/>
      <c r="W23" s="20"/>
      <c r="X23" s="167" t="s">
        <v>57</v>
      </c>
      <c r="Y23" s="20"/>
      <c r="Z23" s="20"/>
      <c r="AA23" s="20"/>
      <c r="AB23" s="20"/>
      <c r="AC23" s="20"/>
      <c r="AD23" s="20"/>
      <c r="AE23" s="20"/>
      <c r="AF23" s="20"/>
      <c r="AG23" s="20"/>
      <c r="AH23" s="20"/>
      <c r="AI23" s="20"/>
      <c r="AJ23" s="20"/>
      <c r="AK23" s="20"/>
      <c r="AL23" s="20"/>
      <c r="AM23" s="20"/>
      <c r="AN23" s="20"/>
      <c r="AO23" s="20"/>
      <c r="AP23" s="20"/>
    </row>
    <row r="24" spans="1:133" s="12" customFormat="1">
      <c r="B24" s="52" t="s">
        <v>33</v>
      </c>
      <c r="D24" s="396"/>
      <c r="E24" s="396"/>
      <c r="F24" s="96" t="e">
        <f>D24/Units</f>
        <v>#DIV/0!</v>
      </c>
      <c r="G24" s="142"/>
      <c r="I24" s="20"/>
      <c r="J24" s="425"/>
      <c r="K24" s="425"/>
      <c r="L24" s="207"/>
      <c r="S24" s="20"/>
      <c r="T24" s="139"/>
      <c r="U24" s="20"/>
      <c r="V24" s="20"/>
      <c r="W24" s="20"/>
      <c r="X24" s="167" t="s">
        <v>58</v>
      </c>
      <c r="Y24" s="20"/>
      <c r="Z24" s="20"/>
      <c r="AA24" s="20"/>
      <c r="AB24" s="20"/>
      <c r="AC24" s="20"/>
      <c r="AD24" s="20"/>
      <c r="AE24" s="20"/>
      <c r="AF24" s="20"/>
      <c r="AG24" s="20"/>
      <c r="AH24" s="20"/>
      <c r="AI24" s="20"/>
      <c r="AJ24" s="20"/>
      <c r="AK24" s="20"/>
      <c r="AL24" s="20"/>
      <c r="AM24" s="20"/>
      <c r="AN24" s="20"/>
      <c r="AO24" s="20"/>
      <c r="AP24" s="20"/>
    </row>
    <row r="25" spans="1:133" s="12" customFormat="1">
      <c r="B25" s="52" t="s">
        <v>38</v>
      </c>
      <c r="D25" s="396"/>
      <c r="E25" s="396"/>
      <c r="F25" s="96" t="e">
        <f>D25/Units</f>
        <v>#DIV/0!</v>
      </c>
      <c r="G25" s="420" t="s">
        <v>431</v>
      </c>
      <c r="H25" s="420"/>
      <c r="I25" s="420"/>
      <c r="J25" s="402"/>
      <c r="K25" s="402"/>
      <c r="L25" s="402"/>
      <c r="S25" s="20"/>
      <c r="T25" s="139"/>
      <c r="U25" s="20"/>
      <c r="V25" s="20"/>
      <c r="W25" s="20"/>
      <c r="X25" s="167" t="s">
        <v>59</v>
      </c>
      <c r="Y25" s="20"/>
      <c r="Z25" s="20"/>
      <c r="AA25" s="20"/>
      <c r="AB25" s="20"/>
      <c r="AC25" s="20"/>
      <c r="AD25" s="20"/>
      <c r="AE25" s="20"/>
      <c r="AF25" s="20"/>
      <c r="AG25" s="20"/>
      <c r="AH25" s="20"/>
      <c r="AI25" s="20"/>
      <c r="AJ25" s="20"/>
      <c r="AK25" s="20"/>
      <c r="AL25" s="20"/>
      <c r="AM25" s="20"/>
      <c r="AN25" s="20"/>
      <c r="AO25" s="20"/>
      <c r="AP25" s="20"/>
    </row>
    <row r="26" spans="1:133" s="12" customFormat="1" ht="14.5" customHeight="1">
      <c r="B26" s="52" t="s">
        <v>39</v>
      </c>
      <c r="D26" s="396"/>
      <c r="E26" s="396"/>
      <c r="F26" s="96" t="e">
        <f>D26/Units</f>
        <v>#DIV/0!</v>
      </c>
      <c r="S26" s="20"/>
      <c r="T26" s="139"/>
      <c r="U26" s="20"/>
      <c r="V26" s="20"/>
      <c r="W26" s="20"/>
      <c r="X26" s="167" t="s">
        <v>60</v>
      </c>
      <c r="Y26" s="20"/>
      <c r="Z26" s="20"/>
      <c r="AA26" s="20"/>
      <c r="AB26" s="20"/>
      <c r="AC26" s="20"/>
      <c r="AD26" s="20"/>
      <c r="AE26" s="20"/>
      <c r="AF26" s="20"/>
      <c r="AG26" s="20"/>
      <c r="AH26" s="20"/>
      <c r="AI26" s="20"/>
      <c r="AJ26" s="20"/>
      <c r="AK26" s="20"/>
      <c r="AL26" s="20"/>
      <c r="AM26" s="20"/>
      <c r="AN26" s="20"/>
      <c r="AO26" s="20"/>
      <c r="AP26" s="20"/>
    </row>
    <row r="27" spans="1:133" s="12" customFormat="1" ht="15" customHeight="1">
      <c r="B27" s="12" t="s">
        <v>162</v>
      </c>
      <c r="D27" s="396"/>
      <c r="E27" s="396"/>
      <c r="F27" s="96" t="e">
        <f>D27/Units</f>
        <v>#DIV/0!</v>
      </c>
      <c r="S27" s="20"/>
      <c r="T27" s="139"/>
      <c r="U27" s="20"/>
      <c r="V27" s="20"/>
      <c r="W27" s="20"/>
      <c r="X27" s="167" t="s">
        <v>61</v>
      </c>
      <c r="Y27" s="20"/>
      <c r="Z27" s="20"/>
      <c r="AA27" s="20"/>
      <c r="AB27" s="20"/>
      <c r="AC27" s="20"/>
      <c r="AD27" s="20"/>
      <c r="AE27" s="20"/>
      <c r="AF27" s="20"/>
      <c r="AG27" s="20"/>
      <c r="AH27" s="20"/>
      <c r="AI27" s="20"/>
      <c r="AJ27" s="20"/>
      <c r="AK27" s="20"/>
      <c r="AL27" s="20"/>
      <c r="AM27" s="20"/>
      <c r="AN27" s="20"/>
      <c r="AO27" s="20"/>
      <c r="AP27" s="20"/>
    </row>
    <row r="28" spans="1:133" s="12" customFormat="1" ht="1.5" customHeight="1">
      <c r="D28" s="55"/>
      <c r="E28" s="55"/>
      <c r="F28" s="53"/>
      <c r="G28" s="56"/>
      <c r="H28" s="56"/>
      <c r="I28" s="57"/>
      <c r="J28" s="58"/>
      <c r="K28" s="58"/>
      <c r="L28" s="58"/>
      <c r="S28" s="20"/>
      <c r="T28" s="139"/>
      <c r="U28" s="20"/>
      <c r="V28" s="20"/>
      <c r="W28" s="20"/>
      <c r="X28" s="167" t="s">
        <v>62</v>
      </c>
      <c r="Y28" s="20"/>
      <c r="Z28" s="20"/>
      <c r="AA28" s="20"/>
      <c r="AB28" s="20"/>
      <c r="AC28" s="20"/>
      <c r="AD28" s="20"/>
      <c r="AE28" s="20"/>
      <c r="AF28" s="20"/>
      <c r="AG28" s="20"/>
      <c r="AH28" s="20"/>
      <c r="AI28" s="20"/>
      <c r="AJ28" s="20"/>
      <c r="AK28" s="20"/>
      <c r="AL28" s="20"/>
      <c r="AM28" s="20"/>
      <c r="AN28" s="20"/>
      <c r="AO28" s="20"/>
      <c r="AP28" s="20"/>
    </row>
    <row r="29" spans="1:133" s="12" customFormat="1" ht="15" customHeight="1">
      <c r="S29" s="20"/>
      <c r="T29" s="139"/>
      <c r="U29" s="20"/>
      <c r="V29" s="20"/>
      <c r="W29" s="20"/>
      <c r="X29" s="167" t="s">
        <v>63</v>
      </c>
      <c r="Y29" s="20"/>
      <c r="Z29" s="20"/>
      <c r="AA29" s="20"/>
      <c r="AB29" s="20"/>
      <c r="AC29" s="20"/>
      <c r="AD29" s="20"/>
      <c r="AE29" s="20"/>
      <c r="AF29" s="20"/>
      <c r="AG29" s="20"/>
      <c r="AH29" s="20"/>
      <c r="AI29" s="20"/>
      <c r="AJ29" s="20"/>
      <c r="AK29" s="20"/>
      <c r="AL29" s="20"/>
      <c r="AM29" s="20"/>
      <c r="AN29" s="20"/>
      <c r="AO29" s="20"/>
      <c r="AP29" s="20"/>
    </row>
    <row r="30" spans="1:133" s="12" customFormat="1" ht="7.5" customHeight="1">
      <c r="E30" s="59"/>
      <c r="F30" s="59"/>
      <c r="G30" s="54"/>
      <c r="H30" s="54"/>
      <c r="I30" s="54"/>
      <c r="J30" s="20"/>
      <c r="K30" s="20"/>
      <c r="S30" s="20"/>
      <c r="T30" s="139"/>
      <c r="U30" s="20"/>
      <c r="V30" s="20"/>
      <c r="W30" s="20"/>
      <c r="X30" s="167" t="s">
        <v>64</v>
      </c>
      <c r="Y30" s="20"/>
      <c r="Z30" s="20"/>
      <c r="AA30" s="20"/>
      <c r="AB30" s="20"/>
      <c r="AC30" s="20"/>
      <c r="AD30" s="20"/>
      <c r="AE30" s="20"/>
      <c r="AF30" s="20"/>
      <c r="AG30" s="20"/>
      <c r="AH30" s="20"/>
      <c r="AI30" s="20"/>
      <c r="AJ30" s="20"/>
      <c r="AK30" s="20"/>
      <c r="AL30" s="20"/>
      <c r="AM30" s="20"/>
      <c r="AN30" s="20"/>
      <c r="AO30" s="20"/>
      <c r="AP30" s="20"/>
    </row>
    <row r="31" spans="1:133" s="12" customFormat="1" ht="18.5">
      <c r="B31" s="362" t="s">
        <v>18</v>
      </c>
      <c r="E31" s="407" t="s">
        <v>22</v>
      </c>
      <c r="F31" s="408"/>
      <c r="G31" s="363"/>
      <c r="H31" s="266" t="s">
        <v>434</v>
      </c>
      <c r="I31" s="265"/>
      <c r="J31" s="265"/>
      <c r="K31" s="265"/>
      <c r="L31" s="265"/>
      <c r="M31" s="265"/>
      <c r="N31" s="20"/>
      <c r="S31" s="20"/>
      <c r="T31" s="139"/>
      <c r="U31" s="20"/>
      <c r="V31" s="20"/>
      <c r="W31" s="20"/>
      <c r="X31" s="167" t="s">
        <v>65</v>
      </c>
      <c r="Y31" s="20"/>
      <c r="Z31" s="20"/>
      <c r="AA31" s="20"/>
      <c r="AB31" s="20"/>
      <c r="AC31" s="20"/>
      <c r="AD31" s="20"/>
      <c r="AE31" s="20"/>
      <c r="AF31" s="20"/>
      <c r="AG31" s="20"/>
      <c r="AH31" s="20"/>
      <c r="AI31" s="20"/>
      <c r="AJ31" s="20"/>
      <c r="AK31" s="20"/>
      <c r="AL31" s="20"/>
      <c r="AM31" s="20"/>
      <c r="AN31" s="20"/>
      <c r="AO31" s="20"/>
      <c r="AP31" s="20"/>
    </row>
    <row r="32" spans="1:133" s="12" customFormat="1" ht="18.5">
      <c r="B32" s="362"/>
      <c r="E32" s="279" t="s">
        <v>514</v>
      </c>
      <c r="F32" s="280"/>
      <c r="G32" s="421"/>
      <c r="H32" s="421"/>
      <c r="I32" s="421"/>
      <c r="J32" s="421"/>
      <c r="K32" s="421"/>
      <c r="L32" s="421"/>
      <c r="M32" s="421"/>
      <c r="N32" s="20"/>
      <c r="S32" s="20"/>
      <c r="T32" s="139"/>
      <c r="U32" s="20"/>
      <c r="V32" s="20"/>
      <c r="W32" s="20"/>
      <c r="X32" s="167" t="s">
        <v>66</v>
      </c>
      <c r="Y32" s="20"/>
      <c r="Z32" s="20"/>
      <c r="AA32" s="20"/>
      <c r="AB32" s="20"/>
      <c r="AC32" s="20"/>
      <c r="AD32" s="20"/>
      <c r="AE32" s="20"/>
      <c r="AF32" s="20"/>
      <c r="AG32" s="20"/>
      <c r="AH32" s="20"/>
      <c r="AI32" s="20"/>
      <c r="AJ32" s="20"/>
      <c r="AK32" s="20"/>
      <c r="AL32" s="20"/>
      <c r="AM32" s="20"/>
      <c r="AN32" s="20"/>
      <c r="AO32" s="20"/>
      <c r="AP32" s="20"/>
    </row>
    <row r="33" spans="2:42" s="12" customFormat="1" ht="18.5">
      <c r="B33" s="362"/>
      <c r="E33" s="279"/>
      <c r="F33" s="280"/>
      <c r="G33" s="422"/>
      <c r="H33" s="422"/>
      <c r="I33" s="422"/>
      <c r="J33" s="422"/>
      <c r="K33" s="422"/>
      <c r="L33" s="422"/>
      <c r="M33" s="422"/>
      <c r="N33" s="20"/>
      <c r="S33" s="20"/>
      <c r="T33" s="139"/>
      <c r="U33" s="20"/>
      <c r="V33" s="20"/>
      <c r="W33" s="20"/>
      <c r="X33" s="167" t="s">
        <v>67</v>
      </c>
      <c r="Y33" s="20"/>
      <c r="Z33" s="20"/>
      <c r="AA33" s="20"/>
      <c r="AB33" s="20"/>
      <c r="AC33" s="20"/>
      <c r="AD33" s="20"/>
      <c r="AE33" s="20"/>
      <c r="AF33" s="20"/>
      <c r="AG33" s="20"/>
      <c r="AH33" s="20"/>
      <c r="AI33" s="20"/>
      <c r="AJ33" s="20"/>
      <c r="AK33" s="20"/>
      <c r="AL33" s="20"/>
      <c r="AM33" s="20"/>
      <c r="AN33" s="20"/>
      <c r="AO33" s="20"/>
      <c r="AP33" s="20"/>
    </row>
    <row r="34" spans="2:42" s="12" customFormat="1" ht="11.9" customHeight="1">
      <c r="S34" s="20"/>
      <c r="T34" s="139"/>
      <c r="U34" s="20"/>
      <c r="V34" s="20"/>
      <c r="W34" s="20"/>
      <c r="X34" s="167" t="s">
        <v>68</v>
      </c>
      <c r="Y34" s="20"/>
      <c r="Z34" s="20"/>
      <c r="AA34" s="20"/>
      <c r="AB34" s="20"/>
      <c r="AC34" s="20"/>
      <c r="AD34" s="20"/>
      <c r="AE34" s="20"/>
      <c r="AF34" s="20"/>
      <c r="AG34" s="20"/>
      <c r="AH34" s="20"/>
      <c r="AI34" s="20"/>
      <c r="AJ34" s="20"/>
      <c r="AK34" s="20"/>
      <c r="AL34" s="20"/>
      <c r="AM34" s="20"/>
      <c r="AN34" s="20"/>
      <c r="AO34" s="20"/>
      <c r="AP34" s="20"/>
    </row>
    <row r="35" spans="2:42" s="12" customFormat="1" ht="19.5" customHeight="1">
      <c r="B35" s="362" t="s">
        <v>17</v>
      </c>
      <c r="F35" s="410" t="s">
        <v>16</v>
      </c>
      <c r="G35" s="410"/>
      <c r="H35" s="409" t="s">
        <v>6</v>
      </c>
      <c r="I35" s="409"/>
      <c r="J35" s="409" t="s">
        <v>7</v>
      </c>
      <c r="K35" s="409"/>
      <c r="L35" s="409" t="s">
        <v>8</v>
      </c>
      <c r="M35" s="409"/>
      <c r="S35" s="20"/>
      <c r="T35" s="139"/>
      <c r="U35" s="20"/>
      <c r="V35" s="20"/>
      <c r="W35" s="20"/>
      <c r="X35" s="167" t="s">
        <v>69</v>
      </c>
      <c r="Y35" s="20"/>
      <c r="Z35" s="20"/>
      <c r="AA35" s="20"/>
      <c r="AB35" s="20"/>
      <c r="AC35" s="20"/>
      <c r="AD35" s="20"/>
      <c r="AE35" s="20"/>
      <c r="AF35" s="20"/>
      <c r="AG35" s="20"/>
      <c r="AH35" s="20"/>
      <c r="AI35" s="20"/>
      <c r="AJ35" s="20"/>
      <c r="AK35" s="20"/>
      <c r="AL35" s="20"/>
      <c r="AM35" s="20"/>
      <c r="AN35" s="20"/>
      <c r="AO35" s="20"/>
      <c r="AP35" s="20"/>
    </row>
    <row r="36" spans="2:42" s="12" customFormat="1" ht="10" customHeight="1">
      <c r="B36" s="406"/>
      <c r="C36" s="415"/>
      <c r="D36" s="415"/>
      <c r="E36" s="415"/>
      <c r="F36" s="341"/>
      <c r="G36" s="341"/>
      <c r="H36" s="342"/>
      <c r="I36" s="343"/>
      <c r="J36" s="342"/>
      <c r="K36" s="343"/>
      <c r="L36" s="342"/>
      <c r="M36" s="343"/>
      <c r="S36" s="20"/>
      <c r="T36" s="139"/>
      <c r="U36" s="20"/>
      <c r="V36" s="20"/>
      <c r="W36" s="20"/>
      <c r="X36" s="167" t="s">
        <v>70</v>
      </c>
      <c r="Y36" s="20"/>
      <c r="Z36" s="20"/>
      <c r="AA36" s="20"/>
      <c r="AB36" s="20"/>
      <c r="AC36" s="20"/>
      <c r="AD36" s="20"/>
      <c r="AE36" s="20"/>
      <c r="AF36" s="20"/>
      <c r="AG36" s="20"/>
      <c r="AH36" s="20"/>
      <c r="AI36" s="20"/>
      <c r="AJ36" s="20"/>
      <c r="AK36" s="20"/>
      <c r="AL36" s="20"/>
      <c r="AM36" s="20"/>
      <c r="AN36" s="20"/>
      <c r="AO36" s="20"/>
      <c r="AP36" s="20"/>
    </row>
    <row r="37" spans="2:42" s="12" customFormat="1" ht="16" customHeight="1">
      <c r="B37" s="406"/>
      <c r="C37" s="62" t="s">
        <v>24</v>
      </c>
      <c r="D37" s="63"/>
      <c r="E37" s="63"/>
      <c r="F37" s="416">
        <f>'2)New Supply'!L116</f>
        <v>95</v>
      </c>
      <c r="G37" s="417"/>
      <c r="H37" s="411">
        <f>'2)New Supply'!P116</f>
        <v>10</v>
      </c>
      <c r="I37" s="412"/>
      <c r="J37" s="411">
        <f>'2)New Supply'!Q116</f>
        <v>0</v>
      </c>
      <c r="K37" s="412"/>
      <c r="L37" s="411">
        <f>'2)New Supply'!R116</f>
        <v>0</v>
      </c>
      <c r="M37" s="412"/>
      <c r="S37" s="20"/>
      <c r="T37" s="139"/>
      <c r="U37" s="20"/>
      <c r="V37" s="20"/>
      <c r="W37" s="20"/>
      <c r="X37" s="167" t="s">
        <v>71</v>
      </c>
      <c r="Y37" s="20"/>
      <c r="Z37" s="20"/>
      <c r="AA37" s="20"/>
      <c r="AB37" s="20"/>
      <c r="AC37" s="20"/>
      <c r="AD37" s="20"/>
      <c r="AE37" s="20"/>
      <c r="AF37" s="20"/>
      <c r="AG37" s="20"/>
      <c r="AH37" s="20"/>
      <c r="AI37" s="20"/>
      <c r="AJ37" s="20"/>
      <c r="AK37" s="20"/>
      <c r="AL37" s="20"/>
      <c r="AM37" s="20"/>
      <c r="AN37" s="20"/>
      <c r="AO37" s="20"/>
      <c r="AP37" s="20"/>
    </row>
    <row r="38" spans="2:42" s="12" customFormat="1" ht="16" customHeight="1">
      <c r="B38" s="406"/>
      <c r="C38" s="212" t="s">
        <v>433</v>
      </c>
      <c r="D38" s="63"/>
      <c r="E38" s="63"/>
      <c r="F38" s="418">
        <f>'2)New Supply'!K116</f>
        <v>95</v>
      </c>
      <c r="G38" s="419"/>
      <c r="H38" s="413"/>
      <c r="I38" s="414"/>
      <c r="J38" s="413"/>
      <c r="K38" s="414"/>
      <c r="L38" s="413"/>
      <c r="M38" s="414"/>
      <c r="S38" s="20"/>
      <c r="T38" s="139"/>
      <c r="U38" s="20"/>
      <c r="V38" s="20"/>
      <c r="W38" s="20"/>
      <c r="X38" s="167" t="s">
        <v>72</v>
      </c>
      <c r="Y38" s="20"/>
      <c r="Z38" s="20"/>
      <c r="AA38" s="20"/>
      <c r="AB38" s="20"/>
      <c r="AC38" s="20"/>
      <c r="AD38" s="20"/>
      <c r="AE38" s="20"/>
      <c r="AF38" s="20"/>
      <c r="AG38" s="20"/>
      <c r="AH38" s="20"/>
      <c r="AI38" s="20"/>
      <c r="AJ38" s="20"/>
      <c r="AK38" s="20"/>
      <c r="AL38" s="20"/>
      <c r="AM38" s="20"/>
      <c r="AN38" s="20"/>
      <c r="AO38" s="20"/>
      <c r="AP38" s="20"/>
    </row>
    <row r="39" spans="2:42" s="67" customFormat="1" ht="20.9" customHeight="1">
      <c r="B39" s="206"/>
      <c r="C39" s="12"/>
      <c r="D39" s="12"/>
      <c r="E39" s="12"/>
      <c r="F39" s="13"/>
      <c r="G39" s="13"/>
      <c r="H39" s="12"/>
      <c r="I39" s="12"/>
      <c r="J39" s="12"/>
      <c r="K39" s="12"/>
      <c r="L39" s="12"/>
      <c r="M39" s="12"/>
      <c r="N39" s="65"/>
      <c r="O39" s="66"/>
      <c r="S39" s="141"/>
      <c r="T39" s="139"/>
      <c r="U39" s="141"/>
      <c r="V39" s="141"/>
      <c r="W39" s="141"/>
      <c r="X39" s="167" t="s">
        <v>73</v>
      </c>
      <c r="Y39" s="141"/>
      <c r="Z39" s="141"/>
      <c r="AA39" s="141"/>
      <c r="AB39" s="141"/>
      <c r="AC39" s="141"/>
      <c r="AD39" s="141"/>
      <c r="AE39" s="141"/>
      <c r="AF39" s="141"/>
      <c r="AG39" s="141"/>
      <c r="AH39" s="141"/>
      <c r="AI39" s="141"/>
      <c r="AJ39" s="141"/>
      <c r="AK39" s="141"/>
      <c r="AL39" s="141"/>
      <c r="AM39" s="141"/>
      <c r="AN39" s="141"/>
      <c r="AO39" s="141"/>
      <c r="AP39" s="141"/>
    </row>
    <row r="40" spans="2:42" s="12" customFormat="1">
      <c r="S40" s="20"/>
      <c r="T40" s="139"/>
      <c r="U40" s="20"/>
      <c r="V40" s="20"/>
      <c r="W40" s="20"/>
      <c r="X40" s="167" t="s">
        <v>74</v>
      </c>
      <c r="Y40" s="20"/>
      <c r="Z40" s="20"/>
      <c r="AA40" s="20"/>
      <c r="AB40" s="20"/>
      <c r="AC40" s="20"/>
      <c r="AD40" s="20"/>
      <c r="AE40" s="20"/>
      <c r="AF40" s="20"/>
      <c r="AG40" s="20"/>
      <c r="AH40" s="20"/>
      <c r="AI40" s="20"/>
      <c r="AJ40" s="20"/>
      <c r="AK40" s="20"/>
      <c r="AL40" s="20"/>
      <c r="AM40" s="20"/>
      <c r="AN40" s="20"/>
      <c r="AO40" s="20"/>
      <c r="AP40" s="20"/>
    </row>
    <row r="41" spans="2:42" s="12" customFormat="1">
      <c r="S41" s="20"/>
      <c r="T41" s="139"/>
      <c r="U41" s="20"/>
      <c r="V41" s="20"/>
      <c r="W41" s="20"/>
      <c r="X41" s="167" t="s">
        <v>75</v>
      </c>
      <c r="Y41" s="20"/>
      <c r="Z41" s="20"/>
      <c r="AA41" s="20"/>
      <c r="AB41" s="20"/>
      <c r="AC41" s="20"/>
      <c r="AD41" s="20"/>
      <c r="AE41" s="20"/>
      <c r="AF41" s="20"/>
      <c r="AG41" s="20"/>
      <c r="AH41" s="20"/>
      <c r="AI41" s="20"/>
      <c r="AJ41" s="20"/>
      <c r="AK41" s="20"/>
      <c r="AL41" s="20"/>
      <c r="AM41" s="20"/>
      <c r="AN41" s="20"/>
      <c r="AO41" s="20"/>
      <c r="AP41" s="20"/>
    </row>
    <row r="42" spans="2:42" s="12" customFormat="1">
      <c r="S42" s="20"/>
      <c r="T42" s="139"/>
      <c r="U42" s="20"/>
      <c r="V42" s="20"/>
      <c r="W42" s="20"/>
      <c r="X42" s="167" t="s">
        <v>76</v>
      </c>
      <c r="Y42" s="20"/>
      <c r="Z42" s="20"/>
      <c r="AA42" s="20"/>
      <c r="AB42" s="20"/>
      <c r="AC42" s="20"/>
      <c r="AD42" s="20"/>
      <c r="AE42" s="20"/>
      <c r="AF42" s="20"/>
      <c r="AG42" s="20"/>
      <c r="AH42" s="20"/>
      <c r="AI42" s="20"/>
      <c r="AJ42" s="20"/>
      <c r="AK42" s="20"/>
      <c r="AL42" s="20"/>
      <c r="AM42" s="20"/>
      <c r="AN42" s="20"/>
      <c r="AO42" s="20"/>
      <c r="AP42" s="20"/>
    </row>
    <row r="43" spans="2:42" s="12" customFormat="1">
      <c r="S43" s="20"/>
      <c r="T43" s="139"/>
      <c r="U43" s="20"/>
      <c r="V43" s="20"/>
      <c r="W43" s="20"/>
      <c r="X43" s="105" t="s">
        <v>213</v>
      </c>
      <c r="Y43" s="20"/>
      <c r="Z43" s="20"/>
      <c r="AA43" s="20"/>
      <c r="AB43" s="20"/>
      <c r="AC43" s="20"/>
      <c r="AD43" s="20"/>
      <c r="AE43" s="20"/>
      <c r="AF43" s="20"/>
      <c r="AG43" s="20"/>
      <c r="AH43" s="20"/>
      <c r="AI43" s="20"/>
      <c r="AJ43" s="20"/>
      <c r="AK43" s="20"/>
      <c r="AL43" s="20"/>
      <c r="AM43" s="20"/>
      <c r="AN43" s="20"/>
      <c r="AO43" s="20"/>
      <c r="AP43" s="20"/>
    </row>
    <row r="44" spans="2:42" s="12" customFormat="1">
      <c r="S44" s="20"/>
      <c r="T44" s="139"/>
      <c r="U44" s="20"/>
      <c r="V44" s="20"/>
      <c r="W44" s="20"/>
      <c r="X44" s="167" t="s">
        <v>214</v>
      </c>
      <c r="Y44" s="20"/>
      <c r="Z44" s="20"/>
      <c r="AA44" s="20"/>
      <c r="AB44" s="20"/>
      <c r="AC44" s="20"/>
      <c r="AD44" s="20"/>
      <c r="AE44" s="20"/>
      <c r="AF44" s="20"/>
      <c r="AG44" s="20"/>
      <c r="AH44" s="20"/>
      <c r="AI44" s="20"/>
      <c r="AJ44" s="20"/>
      <c r="AK44" s="20"/>
      <c r="AL44" s="20"/>
      <c r="AM44" s="20"/>
      <c r="AN44" s="20"/>
      <c r="AO44" s="20"/>
      <c r="AP44" s="20"/>
    </row>
    <row r="45" spans="2:42" s="12" customFormat="1">
      <c r="S45" s="20"/>
      <c r="T45" s="139"/>
      <c r="U45" s="20"/>
      <c r="V45" s="20"/>
      <c r="W45" s="20"/>
      <c r="X45" s="167" t="s">
        <v>77</v>
      </c>
      <c r="Y45" s="20"/>
      <c r="Z45" s="20"/>
      <c r="AA45" s="20"/>
      <c r="AB45" s="20"/>
      <c r="AC45" s="20"/>
      <c r="AD45" s="20"/>
      <c r="AE45" s="20"/>
      <c r="AF45" s="20"/>
      <c r="AG45" s="20"/>
      <c r="AH45" s="20"/>
      <c r="AI45" s="20"/>
      <c r="AJ45" s="20"/>
      <c r="AK45" s="20"/>
      <c r="AL45" s="20"/>
      <c r="AM45" s="20"/>
      <c r="AN45" s="20"/>
      <c r="AO45" s="20"/>
      <c r="AP45" s="20"/>
    </row>
    <row r="46" spans="2:42" s="12" customFormat="1">
      <c r="S46" s="20"/>
      <c r="T46" s="139"/>
      <c r="U46" s="20"/>
      <c r="V46" s="20"/>
      <c r="W46" s="20"/>
      <c r="X46" s="167" t="s">
        <v>78</v>
      </c>
      <c r="Y46" s="20"/>
      <c r="Z46" s="20"/>
      <c r="AA46" s="20"/>
      <c r="AB46" s="20"/>
      <c r="AC46" s="20"/>
      <c r="AD46" s="20"/>
      <c r="AE46" s="20"/>
      <c r="AF46" s="20"/>
      <c r="AG46" s="20"/>
      <c r="AH46" s="20"/>
      <c r="AI46" s="20"/>
      <c r="AJ46" s="20"/>
      <c r="AK46" s="20"/>
      <c r="AL46" s="20"/>
      <c r="AM46" s="20"/>
      <c r="AN46" s="20"/>
      <c r="AO46" s="20"/>
      <c r="AP46" s="20"/>
    </row>
    <row r="47" spans="2:42" s="12" customFormat="1">
      <c r="S47" s="20"/>
      <c r="T47" s="140"/>
      <c r="U47" s="20"/>
      <c r="V47" s="20"/>
      <c r="W47" s="20"/>
      <c r="X47" s="167" t="s">
        <v>79</v>
      </c>
      <c r="Y47" s="20"/>
      <c r="Z47" s="20"/>
      <c r="AA47" s="20"/>
      <c r="AB47" s="20"/>
      <c r="AC47" s="20"/>
      <c r="AD47" s="20"/>
      <c r="AE47" s="20"/>
      <c r="AF47" s="20"/>
      <c r="AG47" s="20"/>
      <c r="AH47" s="20"/>
      <c r="AI47" s="20"/>
      <c r="AJ47" s="20"/>
      <c r="AK47" s="20"/>
      <c r="AL47" s="20"/>
      <c r="AM47" s="20"/>
      <c r="AN47" s="20"/>
      <c r="AO47" s="20"/>
      <c r="AP47" s="20"/>
    </row>
    <row r="48" spans="2:42" s="12" customFormat="1">
      <c r="S48" s="20"/>
      <c r="T48" s="140"/>
      <c r="U48" s="20"/>
      <c r="V48" s="20"/>
      <c r="W48" s="20"/>
      <c r="X48" s="167" t="s">
        <v>80</v>
      </c>
      <c r="Y48" s="20"/>
      <c r="Z48" s="20"/>
      <c r="AA48" s="20"/>
      <c r="AB48" s="20"/>
      <c r="AC48" s="20"/>
      <c r="AD48" s="20"/>
      <c r="AE48" s="20"/>
      <c r="AF48" s="20"/>
      <c r="AG48" s="20"/>
      <c r="AH48" s="20"/>
      <c r="AI48" s="20"/>
      <c r="AJ48" s="20"/>
      <c r="AK48" s="20"/>
      <c r="AL48" s="20"/>
      <c r="AM48" s="20"/>
      <c r="AN48" s="20"/>
      <c r="AO48" s="20"/>
      <c r="AP48" s="20"/>
    </row>
    <row r="49" spans="19:42" s="12" customFormat="1">
      <c r="S49" s="20"/>
      <c r="T49" s="139"/>
      <c r="U49" s="20"/>
      <c r="V49" s="20"/>
      <c r="W49" s="20"/>
      <c r="X49" s="167" t="s">
        <v>81</v>
      </c>
      <c r="Y49" s="20"/>
      <c r="Z49" s="20"/>
      <c r="AA49" s="20"/>
      <c r="AB49" s="20"/>
      <c r="AC49" s="20"/>
      <c r="AD49" s="20"/>
      <c r="AE49" s="20"/>
      <c r="AF49" s="20"/>
      <c r="AG49" s="20"/>
      <c r="AH49" s="20"/>
      <c r="AI49" s="20"/>
      <c r="AJ49" s="20"/>
      <c r="AK49" s="20"/>
      <c r="AL49" s="20"/>
      <c r="AM49" s="20"/>
      <c r="AN49" s="20"/>
      <c r="AO49" s="20"/>
      <c r="AP49" s="20"/>
    </row>
    <row r="50" spans="19:42" s="12" customFormat="1">
      <c r="S50" s="20"/>
      <c r="T50" s="139"/>
      <c r="U50" s="20"/>
      <c r="V50" s="20"/>
      <c r="W50" s="20"/>
      <c r="X50" s="167" t="s">
        <v>82</v>
      </c>
      <c r="Y50" s="20"/>
      <c r="Z50" s="20"/>
      <c r="AA50" s="20"/>
      <c r="AB50" s="20"/>
      <c r="AC50" s="20"/>
      <c r="AD50" s="20"/>
      <c r="AE50" s="20"/>
      <c r="AF50" s="20"/>
      <c r="AG50" s="20"/>
      <c r="AH50" s="20"/>
      <c r="AI50" s="20"/>
      <c r="AJ50" s="20"/>
      <c r="AK50" s="20"/>
      <c r="AL50" s="20"/>
      <c r="AM50" s="20"/>
      <c r="AN50" s="20"/>
      <c r="AO50" s="20"/>
      <c r="AP50" s="20"/>
    </row>
    <row r="51" spans="19:42" s="12" customFormat="1">
      <c r="S51" s="20"/>
      <c r="T51" s="139"/>
      <c r="U51" s="20"/>
      <c r="V51" s="20"/>
      <c r="W51" s="20"/>
      <c r="X51" s="167" t="s">
        <v>83</v>
      </c>
      <c r="Y51" s="20"/>
      <c r="Z51" s="20"/>
      <c r="AA51" s="20"/>
      <c r="AB51" s="20"/>
      <c r="AC51" s="20"/>
      <c r="AD51" s="20"/>
      <c r="AE51" s="20"/>
      <c r="AF51" s="20"/>
      <c r="AG51" s="20"/>
      <c r="AH51" s="20"/>
      <c r="AI51" s="20"/>
      <c r="AJ51" s="20"/>
      <c r="AK51" s="20"/>
      <c r="AL51" s="20"/>
      <c r="AM51" s="20"/>
      <c r="AN51" s="20"/>
      <c r="AO51" s="20"/>
      <c r="AP51" s="20"/>
    </row>
    <row r="52" spans="19:42" s="12" customFormat="1">
      <c r="S52" s="20"/>
      <c r="T52" s="139"/>
      <c r="U52" s="20"/>
      <c r="V52" s="20"/>
      <c r="W52" s="20"/>
      <c r="X52" s="167" t="s">
        <v>84</v>
      </c>
      <c r="Y52" s="20"/>
      <c r="Z52" s="20"/>
      <c r="AA52" s="20"/>
      <c r="AB52" s="20"/>
      <c r="AC52" s="20"/>
      <c r="AD52" s="20"/>
      <c r="AE52" s="20"/>
      <c r="AF52" s="20"/>
      <c r="AG52" s="20"/>
      <c r="AH52" s="20"/>
      <c r="AI52" s="20"/>
      <c r="AJ52" s="20"/>
      <c r="AK52" s="20"/>
      <c r="AL52" s="20"/>
      <c r="AM52" s="20"/>
      <c r="AN52" s="20"/>
      <c r="AO52" s="20"/>
      <c r="AP52" s="20"/>
    </row>
    <row r="53" spans="19:42" s="12" customFormat="1">
      <c r="S53" s="20"/>
      <c r="T53" s="139"/>
      <c r="U53" s="20"/>
      <c r="V53" s="20"/>
      <c r="W53" s="20"/>
      <c r="X53" s="168" t="s">
        <v>85</v>
      </c>
      <c r="Y53" s="20"/>
      <c r="Z53" s="20"/>
      <c r="AA53" s="20"/>
      <c r="AB53" s="20"/>
      <c r="AC53" s="20"/>
      <c r="AD53" s="20"/>
      <c r="AE53" s="20"/>
      <c r="AF53" s="20"/>
      <c r="AG53" s="20"/>
      <c r="AH53" s="20"/>
      <c r="AI53" s="20"/>
      <c r="AJ53" s="20"/>
      <c r="AK53" s="20"/>
      <c r="AL53" s="20"/>
      <c r="AM53" s="20"/>
      <c r="AN53" s="20"/>
      <c r="AO53" s="20"/>
      <c r="AP53" s="20"/>
    </row>
    <row r="54" spans="19:42" s="12" customFormat="1">
      <c r="S54" s="20"/>
      <c r="T54" s="139"/>
      <c r="U54" s="20"/>
      <c r="V54" s="20"/>
      <c r="W54" s="20"/>
      <c r="X54" s="168" t="s">
        <v>86</v>
      </c>
      <c r="Y54" s="20"/>
      <c r="Z54" s="20"/>
      <c r="AA54" s="20"/>
      <c r="AB54" s="20"/>
      <c r="AC54" s="20"/>
      <c r="AD54" s="20"/>
      <c r="AE54" s="20"/>
      <c r="AF54" s="20"/>
      <c r="AG54" s="20"/>
      <c r="AH54" s="20"/>
      <c r="AI54" s="20"/>
      <c r="AJ54" s="20"/>
      <c r="AK54" s="20"/>
      <c r="AL54" s="20"/>
      <c r="AM54" s="20"/>
      <c r="AN54" s="20"/>
      <c r="AO54" s="20"/>
      <c r="AP54" s="20"/>
    </row>
    <row r="55" spans="19:42" s="12" customFormat="1">
      <c r="S55" s="20"/>
      <c r="T55" s="139"/>
      <c r="U55" s="20"/>
      <c r="V55" s="20"/>
      <c r="W55" s="20"/>
      <c r="X55" s="167" t="s">
        <v>87</v>
      </c>
      <c r="Y55" s="20"/>
      <c r="Z55" s="20"/>
      <c r="AA55" s="20"/>
      <c r="AB55" s="20"/>
      <c r="AC55" s="20"/>
      <c r="AD55" s="20"/>
      <c r="AE55" s="20"/>
      <c r="AF55" s="20"/>
      <c r="AG55" s="20"/>
      <c r="AH55" s="20"/>
      <c r="AI55" s="20"/>
      <c r="AJ55" s="20"/>
      <c r="AK55" s="20"/>
      <c r="AL55" s="20"/>
      <c r="AM55" s="20"/>
      <c r="AN55" s="20"/>
      <c r="AO55" s="20"/>
      <c r="AP55" s="20"/>
    </row>
    <row r="56" spans="19:42" s="12" customFormat="1">
      <c r="S56" s="20"/>
      <c r="T56" s="139"/>
      <c r="U56" s="20"/>
      <c r="V56" s="20"/>
      <c r="W56" s="20"/>
      <c r="X56" s="167" t="s">
        <v>88</v>
      </c>
      <c r="Y56" s="20"/>
      <c r="Z56" s="20"/>
      <c r="AA56" s="20"/>
      <c r="AB56" s="20"/>
      <c r="AC56" s="20"/>
      <c r="AD56" s="20"/>
      <c r="AE56" s="20"/>
      <c r="AF56" s="20"/>
      <c r="AG56" s="20"/>
      <c r="AH56" s="20"/>
      <c r="AI56" s="20"/>
      <c r="AJ56" s="20"/>
      <c r="AK56" s="20"/>
      <c r="AL56" s="20"/>
      <c r="AM56" s="20"/>
      <c r="AN56" s="20"/>
      <c r="AO56" s="20"/>
      <c r="AP56" s="20"/>
    </row>
    <row r="57" spans="19:42" s="12" customFormat="1">
      <c r="S57" s="20"/>
      <c r="T57" s="139"/>
      <c r="U57" s="20"/>
      <c r="V57" s="20"/>
      <c r="W57" s="20"/>
      <c r="X57" s="167" t="s">
        <v>89</v>
      </c>
      <c r="Y57" s="20"/>
      <c r="Z57" s="20"/>
      <c r="AA57" s="20"/>
      <c r="AB57" s="20"/>
      <c r="AC57" s="20"/>
      <c r="AD57" s="20"/>
      <c r="AE57" s="20"/>
      <c r="AF57" s="20"/>
      <c r="AG57" s="20"/>
      <c r="AH57" s="20"/>
      <c r="AI57" s="20"/>
      <c r="AJ57" s="20"/>
      <c r="AK57" s="20"/>
      <c r="AL57" s="20"/>
      <c r="AM57" s="20"/>
      <c r="AN57" s="20"/>
      <c r="AO57" s="20"/>
      <c r="AP57" s="20"/>
    </row>
    <row r="58" spans="19:42" s="12" customFormat="1">
      <c r="S58" s="20"/>
      <c r="T58" s="139"/>
      <c r="U58" s="20"/>
      <c r="V58" s="20"/>
      <c r="W58" s="20"/>
      <c r="X58" s="167" t="s">
        <v>90</v>
      </c>
      <c r="Y58" s="20"/>
      <c r="Z58" s="20"/>
      <c r="AA58" s="20"/>
      <c r="AB58" s="20"/>
      <c r="AC58" s="20"/>
      <c r="AD58" s="20"/>
      <c r="AE58" s="20"/>
      <c r="AF58" s="20"/>
      <c r="AG58" s="20"/>
      <c r="AH58" s="20"/>
      <c r="AI58" s="20"/>
      <c r="AJ58" s="20"/>
      <c r="AK58" s="20"/>
      <c r="AL58" s="20"/>
      <c r="AM58" s="20"/>
      <c r="AN58" s="20"/>
      <c r="AO58" s="20"/>
      <c r="AP58" s="20"/>
    </row>
    <row r="59" spans="19:42" s="12" customFormat="1">
      <c r="S59" s="20"/>
      <c r="T59" s="139"/>
      <c r="U59" s="20"/>
      <c r="V59" s="20"/>
      <c r="W59" s="20"/>
      <c r="X59" s="167" t="s">
        <v>91</v>
      </c>
      <c r="Y59" s="20"/>
      <c r="Z59" s="20"/>
      <c r="AA59" s="20"/>
      <c r="AB59" s="20"/>
      <c r="AC59" s="20"/>
      <c r="AD59" s="20"/>
      <c r="AE59" s="20"/>
      <c r="AF59" s="20"/>
      <c r="AG59" s="20"/>
      <c r="AH59" s="20"/>
      <c r="AI59" s="20"/>
      <c r="AJ59" s="20"/>
      <c r="AK59" s="20"/>
      <c r="AL59" s="20"/>
      <c r="AM59" s="20"/>
      <c r="AN59" s="20"/>
      <c r="AO59" s="20"/>
      <c r="AP59" s="20"/>
    </row>
    <row r="60" spans="19:42" s="12" customFormat="1">
      <c r="S60" s="20"/>
      <c r="T60" s="139"/>
      <c r="U60" s="20"/>
      <c r="V60" s="20"/>
      <c r="W60" s="20"/>
      <c r="X60" s="167" t="s">
        <v>92</v>
      </c>
      <c r="Y60" s="20"/>
      <c r="Z60" s="20"/>
      <c r="AA60" s="20"/>
      <c r="AB60" s="20"/>
      <c r="AC60" s="20"/>
      <c r="AD60" s="20"/>
      <c r="AE60" s="20"/>
      <c r="AF60" s="20"/>
      <c r="AG60" s="20"/>
      <c r="AH60" s="20"/>
      <c r="AI60" s="20"/>
      <c r="AJ60" s="20"/>
      <c r="AK60" s="20"/>
      <c r="AL60" s="20"/>
      <c r="AM60" s="20"/>
      <c r="AN60" s="20"/>
      <c r="AO60" s="20"/>
      <c r="AP60" s="20"/>
    </row>
    <row r="61" spans="19:42" s="12" customFormat="1">
      <c r="S61" s="20"/>
      <c r="T61" s="139"/>
      <c r="U61" s="20"/>
      <c r="V61" s="20"/>
      <c r="W61" s="20"/>
      <c r="X61" s="167" t="s">
        <v>156</v>
      </c>
      <c r="Y61" s="20"/>
      <c r="Z61" s="20"/>
      <c r="AA61" s="20"/>
      <c r="AB61" s="20"/>
      <c r="AC61" s="20"/>
      <c r="AD61" s="20"/>
      <c r="AE61" s="20"/>
      <c r="AF61" s="20"/>
      <c r="AG61" s="20"/>
      <c r="AH61" s="20"/>
      <c r="AI61" s="20"/>
      <c r="AJ61" s="20"/>
      <c r="AK61" s="20"/>
      <c r="AL61" s="20"/>
      <c r="AM61" s="20"/>
      <c r="AN61" s="20"/>
      <c r="AO61" s="20"/>
      <c r="AP61" s="20"/>
    </row>
    <row r="62" spans="19:42" s="12" customFormat="1">
      <c r="S62" s="20"/>
      <c r="T62" s="139"/>
      <c r="U62" s="20"/>
      <c r="V62" s="20"/>
      <c r="W62" s="20"/>
      <c r="X62" s="167" t="s">
        <v>157</v>
      </c>
      <c r="Y62" s="20"/>
      <c r="Z62" s="20"/>
      <c r="AA62" s="20"/>
      <c r="AB62" s="20"/>
      <c r="AC62" s="20"/>
      <c r="AD62" s="20"/>
      <c r="AE62" s="20"/>
      <c r="AF62" s="20"/>
      <c r="AG62" s="20"/>
      <c r="AH62" s="20"/>
      <c r="AI62" s="20"/>
      <c r="AJ62" s="20"/>
      <c r="AK62" s="20"/>
      <c r="AL62" s="20"/>
      <c r="AM62" s="20"/>
      <c r="AN62" s="20"/>
      <c r="AO62" s="20"/>
      <c r="AP62" s="20"/>
    </row>
    <row r="63" spans="19:42" s="12" customFormat="1">
      <c r="S63" s="20"/>
      <c r="T63" s="139"/>
      <c r="U63" s="20"/>
      <c r="V63" s="20"/>
      <c r="W63" s="20"/>
      <c r="X63" s="167" t="s">
        <v>93</v>
      </c>
      <c r="Y63" s="20"/>
      <c r="Z63" s="20"/>
      <c r="AA63" s="20"/>
      <c r="AB63" s="20"/>
      <c r="AC63" s="20"/>
      <c r="AD63" s="20"/>
      <c r="AE63" s="20"/>
      <c r="AF63" s="20"/>
      <c r="AG63" s="20"/>
      <c r="AH63" s="20"/>
      <c r="AI63" s="20"/>
      <c r="AJ63" s="20"/>
      <c r="AK63" s="20"/>
      <c r="AL63" s="20"/>
      <c r="AM63" s="20"/>
      <c r="AN63" s="20"/>
      <c r="AO63" s="20"/>
      <c r="AP63" s="20"/>
    </row>
    <row r="64" spans="19:42" s="12" customFormat="1">
      <c r="S64" s="20"/>
      <c r="T64" s="139"/>
      <c r="U64" s="20"/>
      <c r="V64" s="20"/>
      <c r="W64" s="20"/>
      <c r="X64" s="167" t="s">
        <v>94</v>
      </c>
      <c r="Y64" s="20"/>
      <c r="Z64" s="20"/>
      <c r="AA64" s="20"/>
      <c r="AB64" s="20"/>
      <c r="AC64" s="20"/>
      <c r="AD64" s="20"/>
      <c r="AE64" s="20"/>
      <c r="AF64" s="20"/>
      <c r="AG64" s="20"/>
      <c r="AH64" s="20"/>
      <c r="AI64" s="20"/>
      <c r="AJ64" s="20"/>
      <c r="AK64" s="20"/>
      <c r="AL64" s="20"/>
      <c r="AM64" s="20"/>
      <c r="AN64" s="20"/>
      <c r="AO64" s="20"/>
      <c r="AP64" s="20"/>
    </row>
    <row r="65" spans="19:42" s="12" customFormat="1">
      <c r="S65" s="20"/>
      <c r="T65" s="139"/>
      <c r="U65" s="20"/>
      <c r="V65" s="20"/>
      <c r="W65" s="20"/>
      <c r="X65" s="167" t="s">
        <v>95</v>
      </c>
      <c r="Y65" s="20"/>
      <c r="Z65" s="20"/>
      <c r="AA65" s="20"/>
      <c r="AB65" s="20"/>
      <c r="AC65" s="20"/>
      <c r="AD65" s="20"/>
      <c r="AE65" s="20"/>
      <c r="AF65" s="20"/>
      <c r="AG65" s="20"/>
      <c r="AH65" s="20"/>
      <c r="AI65" s="20"/>
      <c r="AJ65" s="20"/>
      <c r="AK65" s="20"/>
      <c r="AL65" s="20"/>
      <c r="AM65" s="20"/>
      <c r="AN65" s="20"/>
      <c r="AO65" s="20"/>
      <c r="AP65" s="20"/>
    </row>
    <row r="66" spans="19:42" s="12" customFormat="1">
      <c r="S66" s="20"/>
      <c r="T66" s="139"/>
      <c r="U66" s="20"/>
      <c r="V66" s="20"/>
      <c r="W66" s="20"/>
      <c r="X66" s="167" t="s">
        <v>96</v>
      </c>
      <c r="Y66" s="20"/>
      <c r="Z66" s="20"/>
      <c r="AA66" s="20"/>
      <c r="AB66" s="20"/>
      <c r="AC66" s="20"/>
      <c r="AD66" s="20"/>
      <c r="AE66" s="20"/>
      <c r="AF66" s="20"/>
      <c r="AG66" s="20"/>
      <c r="AH66" s="20"/>
      <c r="AI66" s="20"/>
      <c r="AJ66" s="20"/>
      <c r="AK66" s="20"/>
      <c r="AL66" s="20"/>
      <c r="AM66" s="20"/>
      <c r="AN66" s="20"/>
      <c r="AO66" s="20"/>
      <c r="AP66" s="20"/>
    </row>
    <row r="67" spans="19:42" s="12" customFormat="1">
      <c r="S67" s="20"/>
      <c r="T67" s="139"/>
      <c r="U67" s="20"/>
      <c r="V67" s="20"/>
      <c r="W67" s="20"/>
      <c r="X67" s="167" t="s">
        <v>97</v>
      </c>
      <c r="Y67" s="20"/>
      <c r="Z67" s="20"/>
      <c r="AA67" s="20"/>
      <c r="AB67" s="20"/>
      <c r="AC67" s="20"/>
      <c r="AD67" s="20"/>
      <c r="AE67" s="20"/>
      <c r="AF67" s="20"/>
      <c r="AG67" s="20"/>
      <c r="AH67" s="20"/>
      <c r="AI67" s="20"/>
      <c r="AJ67" s="20"/>
      <c r="AK67" s="20"/>
      <c r="AL67" s="20"/>
      <c r="AM67" s="20"/>
      <c r="AN67" s="20"/>
      <c r="AO67" s="20"/>
      <c r="AP67" s="20"/>
    </row>
    <row r="68" spans="19:42" s="12" customFormat="1">
      <c r="S68" s="20"/>
      <c r="T68" s="139"/>
      <c r="U68" s="20"/>
      <c r="V68" s="20"/>
      <c r="W68" s="20"/>
      <c r="X68" s="167" t="s">
        <v>98</v>
      </c>
      <c r="Y68" s="20"/>
      <c r="Z68" s="20"/>
      <c r="AA68" s="20"/>
      <c r="AB68" s="20"/>
      <c r="AC68" s="20"/>
      <c r="AD68" s="20"/>
      <c r="AE68" s="20"/>
      <c r="AF68" s="20"/>
      <c r="AG68" s="20"/>
      <c r="AH68" s="20"/>
      <c r="AI68" s="20"/>
      <c r="AJ68" s="20"/>
      <c r="AK68" s="20"/>
      <c r="AL68" s="20"/>
      <c r="AM68" s="20"/>
      <c r="AN68" s="20"/>
      <c r="AO68" s="20"/>
      <c r="AP68" s="20"/>
    </row>
    <row r="69" spans="19:42" s="12" customFormat="1">
      <c r="S69" s="20"/>
      <c r="T69" s="139"/>
      <c r="U69" s="20"/>
      <c r="V69" s="20"/>
      <c r="W69" s="20"/>
      <c r="X69" s="167" t="s">
        <v>99</v>
      </c>
      <c r="Y69" s="20"/>
      <c r="Z69" s="20"/>
      <c r="AA69" s="20"/>
      <c r="AB69" s="20"/>
      <c r="AC69" s="20"/>
      <c r="AD69" s="20"/>
      <c r="AE69" s="20"/>
      <c r="AF69" s="20"/>
      <c r="AG69" s="20"/>
      <c r="AH69" s="20"/>
      <c r="AI69" s="20"/>
      <c r="AJ69" s="20"/>
      <c r="AK69" s="20"/>
      <c r="AL69" s="20"/>
      <c r="AM69" s="20"/>
      <c r="AN69" s="20"/>
      <c r="AO69" s="20"/>
      <c r="AP69" s="20"/>
    </row>
    <row r="70" spans="19:42" s="12" customFormat="1">
      <c r="S70" s="20"/>
      <c r="T70" s="139"/>
      <c r="U70" s="20"/>
      <c r="V70" s="20"/>
      <c r="W70" s="20"/>
      <c r="X70" s="167" t="s">
        <v>100</v>
      </c>
      <c r="Y70" s="20"/>
      <c r="Z70" s="20"/>
      <c r="AA70" s="20"/>
      <c r="AB70" s="20"/>
      <c r="AC70" s="20"/>
      <c r="AD70" s="20"/>
      <c r="AE70" s="20"/>
      <c r="AF70" s="20"/>
      <c r="AG70" s="20"/>
      <c r="AH70" s="20"/>
      <c r="AI70" s="20"/>
      <c r="AJ70" s="20"/>
      <c r="AK70" s="20"/>
      <c r="AL70" s="20"/>
      <c r="AM70" s="20"/>
      <c r="AN70" s="20"/>
      <c r="AO70" s="20"/>
      <c r="AP70" s="20"/>
    </row>
    <row r="71" spans="19:42" s="12" customFormat="1">
      <c r="S71" s="20"/>
      <c r="T71" s="139"/>
      <c r="U71" s="20"/>
      <c r="V71" s="20"/>
      <c r="W71" s="20"/>
      <c r="X71" s="167" t="s">
        <v>101</v>
      </c>
      <c r="Y71" s="20"/>
      <c r="Z71" s="20"/>
      <c r="AA71" s="20"/>
      <c r="AB71" s="20"/>
      <c r="AC71" s="20"/>
      <c r="AD71" s="20"/>
      <c r="AE71" s="20"/>
      <c r="AF71" s="20"/>
      <c r="AG71" s="20"/>
      <c r="AH71" s="20"/>
      <c r="AI71" s="20"/>
      <c r="AJ71" s="20"/>
      <c r="AK71" s="20"/>
      <c r="AL71" s="20"/>
      <c r="AM71" s="20"/>
      <c r="AN71" s="20"/>
      <c r="AO71" s="20"/>
      <c r="AP71" s="20"/>
    </row>
    <row r="72" spans="19:42" s="12" customFormat="1">
      <c r="S72" s="20"/>
      <c r="T72" s="139"/>
      <c r="U72" s="20"/>
      <c r="V72" s="20"/>
      <c r="W72" s="20"/>
      <c r="X72" s="167" t="s">
        <v>102</v>
      </c>
      <c r="Y72" s="20"/>
      <c r="Z72" s="20"/>
      <c r="AA72" s="20"/>
      <c r="AB72" s="20"/>
      <c r="AC72" s="20"/>
      <c r="AD72" s="20"/>
      <c r="AE72" s="20"/>
      <c r="AF72" s="20"/>
      <c r="AG72" s="20"/>
      <c r="AH72" s="20"/>
      <c r="AI72" s="20"/>
      <c r="AJ72" s="20"/>
      <c r="AK72" s="20"/>
      <c r="AL72" s="20"/>
      <c r="AM72" s="20"/>
      <c r="AN72" s="20"/>
      <c r="AO72" s="20"/>
      <c r="AP72" s="20"/>
    </row>
    <row r="73" spans="19:42" s="12" customFormat="1">
      <c r="S73" s="20"/>
      <c r="T73" s="139"/>
      <c r="U73" s="20"/>
      <c r="V73" s="20"/>
      <c r="W73" s="20"/>
      <c r="X73" s="167" t="s">
        <v>103</v>
      </c>
      <c r="Y73" s="20"/>
      <c r="Z73" s="20"/>
      <c r="AA73" s="20"/>
      <c r="AB73" s="20"/>
      <c r="AC73" s="20"/>
      <c r="AD73" s="20"/>
      <c r="AE73" s="20"/>
      <c r="AF73" s="20"/>
      <c r="AG73" s="20"/>
      <c r="AH73" s="20"/>
      <c r="AI73" s="20"/>
      <c r="AJ73" s="20"/>
      <c r="AK73" s="20"/>
      <c r="AL73" s="20"/>
      <c r="AM73" s="20"/>
      <c r="AN73" s="20"/>
      <c r="AO73" s="20"/>
      <c r="AP73" s="20"/>
    </row>
    <row r="74" spans="19:42" s="12" customFormat="1">
      <c r="S74" s="20"/>
      <c r="T74" s="139"/>
      <c r="U74" s="20"/>
      <c r="V74" s="20"/>
      <c r="W74" s="20"/>
      <c r="X74" s="167" t="s">
        <v>104</v>
      </c>
      <c r="Y74" s="20"/>
      <c r="Z74" s="20"/>
      <c r="AA74" s="20"/>
      <c r="AB74" s="20"/>
      <c r="AC74" s="20"/>
      <c r="AD74" s="20"/>
      <c r="AE74" s="20"/>
      <c r="AF74" s="20"/>
      <c r="AG74" s="20"/>
      <c r="AH74" s="20"/>
      <c r="AI74" s="20"/>
      <c r="AJ74" s="20"/>
      <c r="AK74" s="20"/>
      <c r="AL74" s="20"/>
      <c r="AM74" s="20"/>
      <c r="AN74" s="20"/>
      <c r="AO74" s="20"/>
      <c r="AP74" s="20"/>
    </row>
    <row r="75" spans="19:42" s="12" customFormat="1">
      <c r="S75" s="20"/>
      <c r="T75" s="139"/>
      <c r="U75" s="20"/>
      <c r="V75" s="20"/>
      <c r="W75" s="20"/>
      <c r="X75" s="167" t="s">
        <v>105</v>
      </c>
      <c r="Y75" s="20"/>
      <c r="Z75" s="20"/>
      <c r="AA75" s="20"/>
      <c r="AB75" s="20"/>
      <c r="AC75" s="20"/>
      <c r="AD75" s="20"/>
      <c r="AE75" s="20"/>
      <c r="AF75" s="20"/>
      <c r="AG75" s="20"/>
      <c r="AH75" s="20"/>
      <c r="AI75" s="20"/>
      <c r="AJ75" s="20"/>
      <c r="AK75" s="20"/>
      <c r="AL75" s="20"/>
      <c r="AM75" s="20"/>
      <c r="AN75" s="20"/>
      <c r="AO75" s="20"/>
      <c r="AP75" s="20"/>
    </row>
    <row r="76" spans="19:42" s="12" customFormat="1">
      <c r="S76" s="20"/>
      <c r="T76" s="139"/>
      <c r="U76" s="20"/>
      <c r="V76" s="20"/>
      <c r="W76" s="20"/>
      <c r="X76" s="167" t="s">
        <v>106</v>
      </c>
      <c r="Y76" s="20"/>
      <c r="Z76" s="20"/>
      <c r="AA76" s="20"/>
      <c r="AB76" s="20"/>
      <c r="AC76" s="20"/>
      <c r="AD76" s="20"/>
      <c r="AE76" s="20"/>
      <c r="AF76" s="20"/>
      <c r="AG76" s="20"/>
      <c r="AH76" s="20"/>
      <c r="AI76" s="20"/>
      <c r="AJ76" s="20"/>
      <c r="AK76" s="20"/>
      <c r="AL76" s="20"/>
      <c r="AM76" s="20"/>
      <c r="AN76" s="20"/>
      <c r="AO76" s="20"/>
      <c r="AP76" s="20"/>
    </row>
    <row r="77" spans="19:42" s="12" customFormat="1">
      <c r="S77" s="20"/>
      <c r="T77" s="139"/>
      <c r="U77" s="20"/>
      <c r="V77" s="20"/>
      <c r="W77" s="20"/>
      <c r="X77" s="167" t="s">
        <v>107</v>
      </c>
      <c r="Y77" s="20"/>
      <c r="Z77" s="20"/>
      <c r="AA77" s="20"/>
      <c r="AB77" s="20"/>
      <c r="AC77" s="20"/>
      <c r="AD77" s="20"/>
      <c r="AE77" s="20"/>
      <c r="AF77" s="20"/>
      <c r="AG77" s="20"/>
      <c r="AH77" s="20"/>
      <c r="AI77" s="20"/>
      <c r="AJ77" s="20"/>
      <c r="AK77" s="20"/>
      <c r="AL77" s="20"/>
      <c r="AM77" s="20"/>
      <c r="AN77" s="20"/>
      <c r="AO77" s="20"/>
      <c r="AP77" s="20"/>
    </row>
    <row r="78" spans="19:42" s="12" customFormat="1">
      <c r="S78" s="20"/>
      <c r="T78" s="139"/>
      <c r="U78" s="20"/>
      <c r="V78" s="20"/>
      <c r="W78" s="20"/>
      <c r="X78" s="167" t="s">
        <v>108</v>
      </c>
      <c r="Y78" s="20"/>
      <c r="Z78" s="20"/>
      <c r="AA78" s="20"/>
      <c r="AB78" s="20"/>
      <c r="AC78" s="20"/>
      <c r="AD78" s="20"/>
      <c r="AE78" s="20"/>
      <c r="AF78" s="20"/>
      <c r="AG78" s="20"/>
      <c r="AH78" s="20"/>
      <c r="AI78" s="20"/>
      <c r="AJ78" s="20"/>
      <c r="AK78" s="20"/>
      <c r="AL78" s="20"/>
      <c r="AM78" s="20"/>
      <c r="AN78" s="20"/>
      <c r="AO78" s="20"/>
      <c r="AP78" s="20"/>
    </row>
    <row r="79" spans="19:42" s="12" customFormat="1">
      <c r="S79" s="20"/>
      <c r="T79" s="139"/>
      <c r="U79" s="20"/>
      <c r="V79" s="20"/>
      <c r="W79" s="20"/>
      <c r="X79" s="167" t="s">
        <v>109</v>
      </c>
      <c r="Y79" s="20"/>
      <c r="Z79" s="20"/>
      <c r="AA79" s="20"/>
      <c r="AB79" s="20"/>
      <c r="AC79" s="20"/>
      <c r="AD79" s="20"/>
      <c r="AE79" s="20"/>
      <c r="AF79" s="20"/>
      <c r="AG79" s="20"/>
      <c r="AH79" s="20"/>
      <c r="AI79" s="20"/>
      <c r="AJ79" s="20"/>
      <c r="AK79" s="20"/>
      <c r="AL79" s="20"/>
      <c r="AM79" s="20"/>
      <c r="AN79" s="20"/>
      <c r="AO79" s="20"/>
      <c r="AP79" s="20"/>
    </row>
    <row r="80" spans="19:42" s="12" customFormat="1">
      <c r="S80" s="20"/>
      <c r="T80" s="139"/>
      <c r="U80" s="20"/>
      <c r="V80" s="20"/>
      <c r="W80" s="20"/>
      <c r="X80" s="167" t="s">
        <v>110</v>
      </c>
      <c r="Y80" s="20"/>
      <c r="Z80" s="20"/>
      <c r="AA80" s="20"/>
      <c r="AB80" s="20"/>
      <c r="AC80" s="20"/>
      <c r="AD80" s="20"/>
      <c r="AE80" s="20"/>
      <c r="AF80" s="20"/>
      <c r="AG80" s="20"/>
      <c r="AH80" s="20"/>
      <c r="AI80" s="20"/>
      <c r="AJ80" s="20"/>
      <c r="AK80" s="20"/>
      <c r="AL80" s="20"/>
      <c r="AM80" s="20"/>
      <c r="AN80" s="20"/>
      <c r="AO80" s="20"/>
      <c r="AP80" s="20"/>
    </row>
    <row r="81" spans="19:42" s="12" customFormat="1">
      <c r="S81" s="20"/>
      <c r="T81" s="139"/>
      <c r="U81" s="20"/>
      <c r="V81" s="20"/>
      <c r="W81" s="20"/>
      <c r="X81" s="167" t="s">
        <v>111</v>
      </c>
      <c r="Y81" s="20"/>
      <c r="Z81" s="20"/>
      <c r="AA81" s="20"/>
      <c r="AB81" s="20"/>
      <c r="AC81" s="20"/>
      <c r="AD81" s="20"/>
      <c r="AE81" s="20"/>
      <c r="AF81" s="20"/>
      <c r="AG81" s="20"/>
      <c r="AH81" s="20"/>
      <c r="AI81" s="20"/>
      <c r="AJ81" s="20"/>
      <c r="AK81" s="20"/>
      <c r="AL81" s="20"/>
      <c r="AM81" s="20"/>
      <c r="AN81" s="20"/>
      <c r="AO81" s="20"/>
      <c r="AP81" s="20"/>
    </row>
    <row r="82" spans="19:42" s="12" customFormat="1">
      <c r="S82" s="20"/>
      <c r="T82" s="139"/>
      <c r="U82" s="20"/>
      <c r="V82" s="20"/>
      <c r="W82" s="20"/>
      <c r="X82" s="167" t="s">
        <v>112</v>
      </c>
      <c r="Y82" s="20"/>
      <c r="Z82" s="20"/>
      <c r="AA82" s="20"/>
      <c r="AB82" s="20"/>
      <c r="AC82" s="20"/>
      <c r="AD82" s="20"/>
      <c r="AE82" s="20"/>
      <c r="AF82" s="20"/>
      <c r="AG82" s="20"/>
      <c r="AH82" s="20"/>
      <c r="AI82" s="20"/>
      <c r="AJ82" s="20"/>
      <c r="AK82" s="20"/>
      <c r="AL82" s="20"/>
      <c r="AM82" s="20"/>
      <c r="AN82" s="20"/>
      <c r="AO82" s="20"/>
      <c r="AP82" s="20"/>
    </row>
    <row r="83" spans="19:42" s="12" customFormat="1">
      <c r="S83" s="20"/>
      <c r="T83" s="139"/>
      <c r="U83" s="20"/>
      <c r="V83" s="20"/>
      <c r="W83" s="20"/>
      <c r="X83" s="167" t="s">
        <v>113</v>
      </c>
      <c r="Y83" s="20"/>
      <c r="Z83" s="20"/>
      <c r="AA83" s="20"/>
      <c r="AB83" s="20"/>
      <c r="AC83" s="20"/>
      <c r="AD83" s="20"/>
      <c r="AE83" s="20"/>
      <c r="AF83" s="20"/>
      <c r="AG83" s="20"/>
      <c r="AH83" s="20"/>
      <c r="AI83" s="20"/>
      <c r="AJ83" s="20"/>
      <c r="AK83" s="20"/>
      <c r="AL83" s="20"/>
      <c r="AM83" s="20"/>
      <c r="AN83" s="20"/>
      <c r="AO83" s="20"/>
      <c r="AP83" s="20"/>
    </row>
    <row r="84" spans="19:42" s="12" customFormat="1">
      <c r="S84" s="20"/>
      <c r="T84" s="139"/>
      <c r="U84" s="20"/>
      <c r="V84" s="20"/>
      <c r="W84" s="20"/>
      <c r="X84" s="167" t="s">
        <v>114</v>
      </c>
      <c r="Y84" s="20"/>
      <c r="Z84" s="20"/>
      <c r="AA84" s="20"/>
      <c r="AB84" s="20"/>
      <c r="AC84" s="20"/>
      <c r="AD84" s="20"/>
      <c r="AE84" s="20"/>
      <c r="AF84" s="20"/>
      <c r="AG84" s="20"/>
      <c r="AH84" s="20"/>
      <c r="AI84" s="20"/>
      <c r="AJ84" s="20"/>
      <c r="AK84" s="20"/>
      <c r="AL84" s="20"/>
      <c r="AM84" s="20"/>
      <c r="AN84" s="20"/>
      <c r="AO84" s="20"/>
      <c r="AP84" s="20"/>
    </row>
    <row r="85" spans="19:42" s="12" customFormat="1">
      <c r="S85" s="20"/>
      <c r="T85" s="139"/>
      <c r="U85" s="20"/>
      <c r="V85" s="20"/>
      <c r="W85" s="20"/>
      <c r="X85" s="167" t="s">
        <v>115</v>
      </c>
      <c r="Y85" s="20"/>
      <c r="Z85" s="20"/>
      <c r="AA85" s="20"/>
      <c r="AB85" s="20"/>
      <c r="AC85" s="20"/>
      <c r="AD85" s="20"/>
      <c r="AE85" s="20"/>
      <c r="AF85" s="20"/>
      <c r="AG85" s="20"/>
      <c r="AH85" s="20"/>
      <c r="AI85" s="20"/>
      <c r="AJ85" s="20"/>
      <c r="AK85" s="20"/>
      <c r="AL85" s="20"/>
      <c r="AM85" s="20"/>
      <c r="AN85" s="20"/>
      <c r="AO85" s="20"/>
      <c r="AP85" s="20"/>
    </row>
    <row r="86" spans="19:42" s="12" customFormat="1">
      <c r="S86" s="20"/>
      <c r="T86" s="139"/>
      <c r="U86" s="20"/>
      <c r="V86" s="20"/>
      <c r="W86" s="20"/>
      <c r="X86" s="167" t="s">
        <v>116</v>
      </c>
      <c r="Y86" s="20"/>
      <c r="Z86" s="20"/>
      <c r="AA86" s="20"/>
      <c r="AB86" s="20"/>
      <c r="AC86" s="20"/>
      <c r="AD86" s="20"/>
      <c r="AE86" s="20"/>
      <c r="AF86" s="20"/>
      <c r="AG86" s="20"/>
      <c r="AH86" s="20"/>
      <c r="AI86" s="20"/>
      <c r="AJ86" s="20"/>
      <c r="AK86" s="20"/>
      <c r="AL86" s="20"/>
      <c r="AM86" s="20"/>
      <c r="AN86" s="20"/>
      <c r="AO86" s="20"/>
      <c r="AP86" s="20"/>
    </row>
    <row r="87" spans="19:42" s="12" customFormat="1">
      <c r="S87" s="20"/>
      <c r="T87" s="139"/>
      <c r="U87" s="20"/>
      <c r="V87" s="20"/>
      <c r="W87" s="20"/>
      <c r="X87" s="167" t="s">
        <v>117</v>
      </c>
      <c r="Y87" s="20"/>
      <c r="Z87" s="20"/>
      <c r="AA87" s="20"/>
      <c r="AB87" s="20"/>
      <c r="AC87" s="20"/>
      <c r="AD87" s="20"/>
      <c r="AE87" s="20"/>
      <c r="AF87" s="20"/>
      <c r="AG87" s="20"/>
      <c r="AH87" s="20"/>
      <c r="AI87" s="20"/>
      <c r="AJ87" s="20"/>
      <c r="AK87" s="20"/>
      <c r="AL87" s="20"/>
      <c r="AM87" s="20"/>
      <c r="AN87" s="20"/>
      <c r="AO87" s="20"/>
      <c r="AP87" s="20"/>
    </row>
    <row r="88" spans="19:42" s="12" customFormat="1">
      <c r="S88" s="20"/>
      <c r="T88" s="139"/>
      <c r="U88" s="20"/>
      <c r="V88" s="20"/>
      <c r="W88" s="20"/>
      <c r="X88" s="167" t="s">
        <v>118</v>
      </c>
      <c r="Y88" s="20"/>
      <c r="Z88" s="20"/>
      <c r="AA88" s="20"/>
      <c r="AB88" s="20"/>
      <c r="AC88" s="20"/>
      <c r="AD88" s="20"/>
      <c r="AE88" s="20"/>
      <c r="AF88" s="20"/>
      <c r="AG88" s="20"/>
      <c r="AH88" s="20"/>
      <c r="AI88" s="20"/>
      <c r="AJ88" s="20"/>
      <c r="AK88" s="20"/>
      <c r="AL88" s="20"/>
      <c r="AM88" s="20"/>
      <c r="AN88" s="20"/>
      <c r="AO88" s="20"/>
      <c r="AP88" s="20"/>
    </row>
    <row r="89" spans="19:42" s="12" customFormat="1">
      <c r="S89" s="20"/>
      <c r="T89" s="139"/>
      <c r="U89" s="20"/>
      <c r="V89" s="20"/>
      <c r="W89" s="20"/>
      <c r="X89" s="167" t="s">
        <v>119</v>
      </c>
      <c r="Y89" s="20"/>
      <c r="Z89" s="20"/>
      <c r="AA89" s="20"/>
      <c r="AB89" s="20"/>
      <c r="AC89" s="20"/>
      <c r="AD89" s="20"/>
      <c r="AE89" s="20"/>
      <c r="AF89" s="20"/>
      <c r="AG89" s="20"/>
      <c r="AH89" s="20"/>
      <c r="AI89" s="20"/>
      <c r="AJ89" s="20"/>
      <c r="AK89" s="20"/>
      <c r="AL89" s="20"/>
      <c r="AM89" s="20"/>
      <c r="AN89" s="20"/>
      <c r="AO89" s="20"/>
      <c r="AP89" s="20"/>
    </row>
    <row r="90" spans="19:42" s="12" customFormat="1">
      <c r="S90" s="20"/>
      <c r="T90" s="139"/>
      <c r="U90" s="20"/>
      <c r="V90" s="20"/>
      <c r="W90" s="20"/>
      <c r="X90" s="167" t="s">
        <v>120</v>
      </c>
      <c r="Y90" s="20"/>
      <c r="Z90" s="20"/>
      <c r="AA90" s="20"/>
      <c r="AB90" s="20"/>
      <c r="AC90" s="20"/>
      <c r="AD90" s="20"/>
      <c r="AE90" s="20"/>
      <c r="AF90" s="20"/>
      <c r="AG90" s="20"/>
      <c r="AH90" s="20"/>
      <c r="AI90" s="20"/>
      <c r="AJ90" s="20"/>
      <c r="AK90" s="20"/>
      <c r="AL90" s="20"/>
      <c r="AM90" s="20"/>
      <c r="AN90" s="20"/>
      <c r="AO90" s="20"/>
      <c r="AP90" s="20"/>
    </row>
    <row r="91" spans="19:42" s="12" customFormat="1">
      <c r="S91" s="20"/>
      <c r="T91" s="139"/>
      <c r="U91" s="20"/>
      <c r="V91" s="20"/>
      <c r="W91" s="20"/>
      <c r="X91" s="167" t="s">
        <v>121</v>
      </c>
      <c r="Y91" s="20"/>
      <c r="Z91" s="20"/>
      <c r="AA91" s="20"/>
      <c r="AB91" s="20"/>
      <c r="AC91" s="20"/>
      <c r="AD91" s="20"/>
      <c r="AE91" s="20"/>
      <c r="AF91" s="20"/>
      <c r="AG91" s="20"/>
      <c r="AH91" s="20"/>
      <c r="AI91" s="20"/>
      <c r="AJ91" s="20"/>
      <c r="AK91" s="20"/>
      <c r="AL91" s="20"/>
      <c r="AM91" s="20"/>
      <c r="AN91" s="20"/>
      <c r="AO91" s="20"/>
      <c r="AP91" s="20"/>
    </row>
    <row r="92" spans="19:42" s="12" customFormat="1">
      <c r="S92" s="20"/>
      <c r="T92" s="139"/>
      <c r="U92" s="20"/>
      <c r="V92" s="20"/>
      <c r="W92" s="20"/>
      <c r="X92" s="167" t="s">
        <v>122</v>
      </c>
      <c r="Y92" s="20"/>
      <c r="Z92" s="20"/>
      <c r="AA92" s="20"/>
      <c r="AB92" s="20"/>
      <c r="AC92" s="20"/>
      <c r="AD92" s="20"/>
      <c r="AE92" s="20"/>
      <c r="AF92" s="20"/>
      <c r="AG92" s="20"/>
      <c r="AH92" s="20"/>
      <c r="AI92" s="20"/>
      <c r="AJ92" s="20"/>
      <c r="AK92" s="20"/>
      <c r="AL92" s="20"/>
      <c r="AM92" s="20"/>
      <c r="AN92" s="20"/>
      <c r="AO92" s="20"/>
      <c r="AP92" s="20"/>
    </row>
    <row r="93" spans="19:42" s="12" customFormat="1">
      <c r="S93" s="20"/>
      <c r="T93" s="139"/>
      <c r="U93" s="20"/>
      <c r="V93" s="20"/>
      <c r="W93" s="20"/>
      <c r="X93" s="167" t="s">
        <v>123</v>
      </c>
      <c r="Y93" s="20"/>
      <c r="Z93" s="20"/>
      <c r="AA93" s="20"/>
      <c r="AB93" s="20"/>
      <c r="AC93" s="20"/>
      <c r="AD93" s="20"/>
      <c r="AE93" s="20"/>
      <c r="AF93" s="20"/>
      <c r="AG93" s="20"/>
      <c r="AH93" s="20"/>
      <c r="AI93" s="20"/>
      <c r="AJ93" s="20"/>
      <c r="AK93" s="20"/>
      <c r="AL93" s="20"/>
      <c r="AM93" s="20"/>
      <c r="AN93" s="20"/>
      <c r="AO93" s="20"/>
      <c r="AP93" s="20"/>
    </row>
    <row r="94" spans="19:42" s="12" customFormat="1">
      <c r="S94" s="20"/>
      <c r="T94" s="139"/>
      <c r="U94" s="20"/>
      <c r="V94" s="20"/>
      <c r="W94" s="20"/>
      <c r="X94" s="167" t="s">
        <v>124</v>
      </c>
      <c r="Y94" s="20"/>
      <c r="Z94" s="20"/>
      <c r="AA94" s="20"/>
      <c r="AB94" s="20"/>
      <c r="AC94" s="20"/>
      <c r="AD94" s="20"/>
      <c r="AE94" s="20"/>
      <c r="AF94" s="20"/>
      <c r="AG94" s="20"/>
      <c r="AH94" s="20"/>
      <c r="AI94" s="20"/>
      <c r="AJ94" s="20"/>
      <c r="AK94" s="20"/>
      <c r="AL94" s="20"/>
      <c r="AM94" s="20"/>
      <c r="AN94" s="20"/>
      <c r="AO94" s="20"/>
      <c r="AP94" s="20"/>
    </row>
    <row r="95" spans="19:42" s="12" customFormat="1">
      <c r="S95" s="20"/>
      <c r="T95" s="139"/>
      <c r="U95" s="20"/>
      <c r="V95" s="20"/>
      <c r="W95" s="20"/>
      <c r="X95" s="167" t="s">
        <v>125</v>
      </c>
      <c r="Y95" s="20"/>
      <c r="Z95" s="20"/>
      <c r="AA95" s="20"/>
      <c r="AB95" s="20"/>
      <c r="AC95" s="20"/>
      <c r="AD95" s="20"/>
      <c r="AE95" s="20"/>
      <c r="AF95" s="20"/>
      <c r="AG95" s="20"/>
      <c r="AH95" s="20"/>
      <c r="AI95" s="20"/>
      <c r="AJ95" s="20"/>
      <c r="AK95" s="20"/>
      <c r="AL95" s="20"/>
      <c r="AM95" s="20"/>
      <c r="AN95" s="20"/>
      <c r="AO95" s="20"/>
      <c r="AP95" s="20"/>
    </row>
    <row r="96" spans="19:42" s="12" customFormat="1">
      <c r="S96" s="20"/>
      <c r="T96" s="139"/>
      <c r="U96" s="20"/>
      <c r="V96" s="20"/>
      <c r="W96" s="20"/>
      <c r="X96" s="167" t="s">
        <v>126</v>
      </c>
      <c r="Y96" s="20"/>
      <c r="Z96" s="20"/>
      <c r="AA96" s="20"/>
      <c r="AB96" s="20"/>
      <c r="AC96" s="20"/>
      <c r="AD96" s="20"/>
      <c r="AE96" s="20"/>
      <c r="AF96" s="20"/>
      <c r="AG96" s="20"/>
      <c r="AH96" s="20"/>
      <c r="AI96" s="20"/>
      <c r="AJ96" s="20"/>
      <c r="AK96" s="20"/>
      <c r="AL96" s="20"/>
      <c r="AM96" s="20"/>
      <c r="AN96" s="20"/>
      <c r="AO96" s="20"/>
      <c r="AP96" s="20"/>
    </row>
    <row r="97" spans="19:42" s="12" customFormat="1">
      <c r="S97" s="20"/>
      <c r="T97" s="139"/>
      <c r="U97" s="20"/>
      <c r="V97" s="20"/>
      <c r="W97" s="20"/>
      <c r="X97" s="167" t="s">
        <v>127</v>
      </c>
      <c r="Y97" s="20"/>
      <c r="Z97" s="20"/>
      <c r="AA97" s="20"/>
      <c r="AB97" s="20"/>
      <c r="AC97" s="20"/>
      <c r="AD97" s="20"/>
      <c r="AE97" s="20"/>
      <c r="AF97" s="20"/>
      <c r="AG97" s="20"/>
      <c r="AH97" s="20"/>
      <c r="AI97" s="20"/>
      <c r="AJ97" s="20"/>
      <c r="AK97" s="20"/>
      <c r="AL97" s="20"/>
      <c r="AM97" s="20"/>
      <c r="AN97" s="20"/>
      <c r="AO97" s="20"/>
      <c r="AP97" s="20"/>
    </row>
    <row r="98" spans="19:42" s="12" customFormat="1">
      <c r="S98" s="20"/>
      <c r="T98" s="139"/>
      <c r="U98" s="20"/>
      <c r="V98" s="20"/>
      <c r="W98" s="20"/>
      <c r="X98" s="167" t="s">
        <v>128</v>
      </c>
      <c r="Y98" s="20"/>
      <c r="Z98" s="20"/>
      <c r="AA98" s="20"/>
      <c r="AB98" s="20"/>
      <c r="AC98" s="20"/>
      <c r="AD98" s="20"/>
      <c r="AE98" s="20"/>
      <c r="AF98" s="20"/>
      <c r="AG98" s="20"/>
      <c r="AH98" s="20"/>
      <c r="AI98" s="20"/>
      <c r="AJ98" s="20"/>
      <c r="AK98" s="20"/>
      <c r="AL98" s="20"/>
      <c r="AM98" s="20"/>
      <c r="AN98" s="20"/>
      <c r="AO98" s="20"/>
      <c r="AP98" s="20"/>
    </row>
    <row r="99" spans="19:42" s="12" customFormat="1">
      <c r="S99" s="20"/>
      <c r="T99" s="139"/>
      <c r="U99" s="20"/>
      <c r="V99" s="20"/>
      <c r="W99" s="20"/>
      <c r="X99" s="167" t="s">
        <v>129</v>
      </c>
      <c r="Y99" s="20"/>
      <c r="Z99" s="20"/>
      <c r="AA99" s="20"/>
      <c r="AB99" s="20"/>
      <c r="AC99" s="20"/>
      <c r="AD99" s="20"/>
      <c r="AE99" s="20"/>
      <c r="AF99" s="20"/>
      <c r="AG99" s="20"/>
      <c r="AH99" s="20"/>
      <c r="AI99" s="20"/>
      <c r="AJ99" s="20"/>
      <c r="AK99" s="20"/>
      <c r="AL99" s="20"/>
      <c r="AM99" s="20"/>
      <c r="AN99" s="20"/>
      <c r="AO99" s="20"/>
      <c r="AP99" s="20"/>
    </row>
    <row r="100" spans="19:42" s="12" customFormat="1">
      <c r="S100" s="20"/>
      <c r="T100" s="139"/>
      <c r="U100" s="20"/>
      <c r="V100" s="20"/>
      <c r="W100" s="20"/>
      <c r="X100" s="167" t="s">
        <v>130</v>
      </c>
      <c r="Y100" s="20"/>
      <c r="Z100" s="20"/>
      <c r="AA100" s="20"/>
      <c r="AB100" s="20"/>
      <c r="AC100" s="20"/>
      <c r="AD100" s="20"/>
      <c r="AE100" s="20"/>
      <c r="AF100" s="20"/>
      <c r="AG100" s="20"/>
      <c r="AH100" s="20"/>
      <c r="AI100" s="20"/>
      <c r="AJ100" s="20"/>
      <c r="AK100" s="20"/>
      <c r="AL100" s="20"/>
      <c r="AM100" s="20"/>
      <c r="AN100" s="20"/>
      <c r="AO100" s="20"/>
      <c r="AP100" s="20"/>
    </row>
    <row r="101" spans="19:42" s="12" customFormat="1">
      <c r="S101" s="20"/>
      <c r="T101" s="139"/>
      <c r="U101" s="20"/>
      <c r="V101" s="20"/>
      <c r="W101" s="20"/>
      <c r="X101" s="167" t="s">
        <v>131</v>
      </c>
      <c r="Y101" s="20"/>
      <c r="Z101" s="20"/>
      <c r="AA101" s="20"/>
      <c r="AB101" s="20"/>
      <c r="AC101" s="20"/>
      <c r="AD101" s="20"/>
      <c r="AE101" s="20"/>
      <c r="AF101" s="20"/>
      <c r="AG101" s="20"/>
      <c r="AH101" s="20"/>
      <c r="AI101" s="20"/>
      <c r="AJ101" s="20"/>
      <c r="AK101" s="20"/>
      <c r="AL101" s="20"/>
      <c r="AM101" s="20"/>
      <c r="AN101" s="20"/>
      <c r="AO101" s="20"/>
      <c r="AP101" s="20"/>
    </row>
    <row r="102" spans="19:42" s="12" customFormat="1">
      <c r="S102" s="20"/>
      <c r="T102" s="139"/>
      <c r="U102" s="20"/>
      <c r="V102" s="20"/>
      <c r="W102" s="20"/>
      <c r="X102" s="167" t="s">
        <v>132</v>
      </c>
      <c r="Y102" s="20"/>
      <c r="Z102" s="20"/>
      <c r="AA102" s="20"/>
      <c r="AB102" s="20"/>
      <c r="AC102" s="20"/>
      <c r="AD102" s="20"/>
      <c r="AE102" s="20"/>
      <c r="AF102" s="20"/>
      <c r="AG102" s="20"/>
      <c r="AH102" s="20"/>
      <c r="AI102" s="20"/>
      <c r="AJ102" s="20"/>
      <c r="AK102" s="20"/>
      <c r="AL102" s="20"/>
      <c r="AM102" s="20"/>
      <c r="AN102" s="20"/>
      <c r="AO102" s="20"/>
      <c r="AP102" s="20"/>
    </row>
    <row r="103" spans="19:42" s="12" customFormat="1">
      <c r="S103" s="20"/>
      <c r="T103" s="139"/>
      <c r="U103" s="20"/>
      <c r="V103" s="20"/>
      <c r="W103" s="20"/>
      <c r="X103" s="167" t="s">
        <v>133</v>
      </c>
      <c r="Y103" s="20"/>
      <c r="Z103" s="20"/>
      <c r="AA103" s="20"/>
      <c r="AB103" s="20"/>
      <c r="AC103" s="20"/>
      <c r="AD103" s="20"/>
      <c r="AE103" s="20"/>
      <c r="AF103" s="20"/>
      <c r="AG103" s="20"/>
      <c r="AH103" s="20"/>
      <c r="AI103" s="20"/>
      <c r="AJ103" s="20"/>
      <c r="AK103" s="20"/>
      <c r="AL103" s="20"/>
      <c r="AM103" s="20"/>
      <c r="AN103" s="20"/>
      <c r="AO103" s="20"/>
      <c r="AP103" s="20"/>
    </row>
    <row r="104" spans="19:42" s="12" customFormat="1">
      <c r="S104" s="20"/>
      <c r="T104" s="139"/>
      <c r="U104" s="20"/>
      <c r="V104" s="20"/>
      <c r="W104" s="20"/>
      <c r="X104" s="167" t="s">
        <v>134</v>
      </c>
      <c r="Y104" s="20"/>
      <c r="Z104" s="20"/>
      <c r="AA104" s="20"/>
      <c r="AB104" s="20"/>
      <c r="AC104" s="20"/>
      <c r="AD104" s="20"/>
      <c r="AE104" s="20"/>
      <c r="AF104" s="20"/>
      <c r="AG104" s="20"/>
      <c r="AH104" s="20"/>
      <c r="AI104" s="20"/>
      <c r="AJ104" s="20"/>
      <c r="AK104" s="20"/>
      <c r="AL104" s="20"/>
      <c r="AM104" s="20"/>
      <c r="AN104" s="20"/>
      <c r="AO104" s="20"/>
      <c r="AP104" s="20"/>
    </row>
    <row r="105" spans="19:42" s="12" customFormat="1">
      <c r="S105" s="20"/>
      <c r="T105" s="139"/>
      <c r="U105" s="20"/>
      <c r="V105" s="20"/>
      <c r="W105" s="20"/>
      <c r="X105" s="167" t="s">
        <v>135</v>
      </c>
      <c r="Y105" s="20"/>
      <c r="Z105" s="20"/>
      <c r="AA105" s="20"/>
      <c r="AB105" s="20"/>
      <c r="AC105" s="20"/>
      <c r="AD105" s="20"/>
      <c r="AE105" s="20"/>
      <c r="AF105" s="20"/>
      <c r="AG105" s="20"/>
      <c r="AH105" s="20"/>
      <c r="AI105" s="20"/>
      <c r="AJ105" s="20"/>
      <c r="AK105" s="20"/>
      <c r="AL105" s="20"/>
      <c r="AM105" s="20"/>
      <c r="AN105" s="20"/>
      <c r="AO105" s="20"/>
      <c r="AP105" s="20"/>
    </row>
    <row r="106" spans="19:42" s="12" customFormat="1">
      <c r="S106" s="20"/>
      <c r="T106" s="139"/>
      <c r="U106" s="20"/>
      <c r="V106" s="20"/>
      <c r="W106" s="20"/>
      <c r="X106" s="167" t="s">
        <v>136</v>
      </c>
      <c r="Y106" s="20"/>
      <c r="Z106" s="20"/>
      <c r="AA106" s="20"/>
      <c r="AB106" s="20"/>
      <c r="AC106" s="20"/>
      <c r="AD106" s="20"/>
      <c r="AE106" s="20"/>
      <c r="AF106" s="20"/>
      <c r="AG106" s="20"/>
      <c r="AH106" s="20"/>
      <c r="AI106" s="20"/>
      <c r="AJ106" s="20"/>
      <c r="AK106" s="20"/>
      <c r="AL106" s="20"/>
      <c r="AM106" s="20"/>
      <c r="AN106" s="20"/>
      <c r="AO106" s="20"/>
      <c r="AP106" s="20"/>
    </row>
    <row r="107" spans="19:42" s="12" customFormat="1">
      <c r="S107" s="20"/>
      <c r="T107" s="139"/>
      <c r="U107" s="20"/>
      <c r="V107" s="20"/>
      <c r="W107" s="20"/>
      <c r="X107" s="167" t="s">
        <v>137</v>
      </c>
      <c r="Y107" s="20"/>
      <c r="Z107" s="20"/>
      <c r="AA107" s="20"/>
      <c r="AB107" s="20"/>
      <c r="AC107" s="20"/>
      <c r="AD107" s="20"/>
      <c r="AE107" s="20"/>
      <c r="AF107" s="20"/>
      <c r="AG107" s="20"/>
      <c r="AH107" s="20"/>
      <c r="AI107" s="20"/>
      <c r="AJ107" s="20"/>
      <c r="AK107" s="20"/>
      <c r="AL107" s="20"/>
      <c r="AM107" s="20"/>
      <c r="AN107" s="20"/>
      <c r="AO107" s="20"/>
      <c r="AP107" s="20"/>
    </row>
    <row r="108" spans="19:42" s="12" customFormat="1">
      <c r="S108" s="20"/>
      <c r="T108" s="139"/>
      <c r="U108" s="20"/>
      <c r="V108" s="20"/>
      <c r="W108" s="20"/>
      <c r="X108" s="167" t="s">
        <v>138</v>
      </c>
      <c r="Y108" s="20"/>
      <c r="Z108" s="20"/>
      <c r="AA108" s="20"/>
      <c r="AB108" s="20"/>
      <c r="AC108" s="20"/>
      <c r="AD108" s="20"/>
      <c r="AE108" s="20"/>
      <c r="AF108" s="20"/>
      <c r="AG108" s="20"/>
      <c r="AH108" s="20"/>
      <c r="AI108" s="20"/>
      <c r="AJ108" s="20"/>
      <c r="AK108" s="20"/>
      <c r="AL108" s="20"/>
      <c r="AM108" s="20"/>
      <c r="AN108" s="20"/>
      <c r="AO108" s="20"/>
      <c r="AP108" s="20"/>
    </row>
    <row r="109" spans="19:42" s="12" customFormat="1">
      <c r="S109" s="20"/>
      <c r="T109" s="139"/>
      <c r="U109" s="20"/>
      <c r="V109" s="20"/>
      <c r="W109" s="20"/>
      <c r="X109" s="167" t="s">
        <v>139</v>
      </c>
      <c r="Y109" s="20"/>
      <c r="Z109" s="20"/>
      <c r="AA109" s="20"/>
      <c r="AB109" s="20"/>
      <c r="AC109" s="20"/>
      <c r="AD109" s="20"/>
      <c r="AE109" s="20"/>
      <c r="AF109" s="20"/>
      <c r="AG109" s="20"/>
      <c r="AH109" s="20"/>
      <c r="AI109" s="20"/>
      <c r="AJ109" s="20"/>
      <c r="AK109" s="20"/>
      <c r="AL109" s="20"/>
      <c r="AM109" s="20"/>
      <c r="AN109" s="20"/>
      <c r="AO109" s="20"/>
      <c r="AP109" s="20"/>
    </row>
    <row r="110" spans="19:42" s="12" customFormat="1">
      <c r="S110" s="20"/>
      <c r="T110" s="139"/>
      <c r="U110" s="20"/>
      <c r="V110" s="20"/>
      <c r="W110" s="20"/>
      <c r="X110" s="167" t="s">
        <v>140</v>
      </c>
      <c r="Y110" s="20"/>
      <c r="Z110" s="20"/>
      <c r="AA110" s="20"/>
      <c r="AB110" s="20"/>
      <c r="AC110" s="20"/>
      <c r="AD110" s="20"/>
      <c r="AE110" s="20"/>
      <c r="AF110" s="20"/>
      <c r="AG110" s="20"/>
      <c r="AH110" s="20"/>
      <c r="AI110" s="20"/>
      <c r="AJ110" s="20"/>
      <c r="AK110" s="20"/>
      <c r="AL110" s="20"/>
      <c r="AM110" s="20"/>
      <c r="AN110" s="20"/>
      <c r="AO110" s="20"/>
      <c r="AP110" s="20"/>
    </row>
    <row r="111" spans="19:42" s="12" customFormat="1">
      <c r="S111" s="20"/>
      <c r="T111" s="32"/>
      <c r="U111" s="20"/>
      <c r="V111" s="20"/>
      <c r="W111" s="20"/>
      <c r="X111" s="167" t="s">
        <v>141</v>
      </c>
      <c r="Y111" s="20"/>
      <c r="Z111" s="20"/>
      <c r="AA111" s="20"/>
      <c r="AB111" s="20"/>
      <c r="AC111" s="20"/>
      <c r="AD111" s="20"/>
      <c r="AE111" s="20"/>
      <c r="AF111" s="20"/>
      <c r="AG111" s="20"/>
      <c r="AH111" s="20"/>
      <c r="AI111" s="20"/>
      <c r="AJ111" s="20"/>
      <c r="AK111" s="20"/>
      <c r="AL111" s="20"/>
      <c r="AM111" s="20"/>
      <c r="AN111" s="20"/>
      <c r="AO111" s="20"/>
      <c r="AP111" s="20"/>
    </row>
    <row r="112" spans="19:42" s="12" customFormat="1">
      <c r="S112" s="20"/>
      <c r="T112" s="32"/>
      <c r="U112" s="20"/>
      <c r="V112" s="20"/>
      <c r="W112" s="20"/>
      <c r="X112" s="167" t="s">
        <v>142</v>
      </c>
      <c r="Y112" s="20"/>
      <c r="Z112" s="20"/>
      <c r="AA112" s="20"/>
      <c r="AB112" s="20"/>
      <c r="AC112" s="20"/>
      <c r="AD112" s="20"/>
      <c r="AE112" s="20"/>
      <c r="AF112" s="20"/>
      <c r="AG112" s="20"/>
      <c r="AH112" s="20"/>
      <c r="AI112" s="20"/>
      <c r="AJ112" s="20"/>
      <c r="AK112" s="20"/>
      <c r="AL112" s="20"/>
      <c r="AM112" s="20"/>
      <c r="AN112" s="20"/>
      <c r="AO112" s="20"/>
      <c r="AP112" s="20"/>
    </row>
    <row r="113" spans="19:42" s="12" customFormat="1">
      <c r="S113" s="20"/>
      <c r="T113" s="32"/>
      <c r="U113" s="20"/>
      <c r="V113" s="20"/>
      <c r="W113" s="20"/>
      <c r="X113" s="167" t="s">
        <v>143</v>
      </c>
      <c r="Y113" s="20"/>
      <c r="Z113" s="20"/>
      <c r="AA113" s="20"/>
      <c r="AB113" s="20"/>
      <c r="AC113" s="20"/>
      <c r="AD113" s="20"/>
      <c r="AE113" s="20"/>
      <c r="AF113" s="20"/>
      <c r="AG113" s="20"/>
      <c r="AH113" s="20"/>
      <c r="AI113" s="20"/>
      <c r="AJ113" s="20"/>
      <c r="AK113" s="20"/>
      <c r="AL113" s="20"/>
      <c r="AM113" s="20"/>
      <c r="AN113" s="20"/>
      <c r="AO113" s="20"/>
      <c r="AP113" s="20"/>
    </row>
    <row r="114" spans="19:42" s="12" customFormat="1">
      <c r="S114" s="20"/>
      <c r="T114" s="32"/>
      <c r="U114" s="20"/>
      <c r="V114" s="20"/>
      <c r="W114" s="20"/>
      <c r="X114" s="167" t="s">
        <v>144</v>
      </c>
      <c r="Y114" s="20"/>
      <c r="Z114" s="20"/>
      <c r="AA114" s="20"/>
      <c r="AB114" s="20"/>
      <c r="AC114" s="20"/>
      <c r="AD114" s="20"/>
      <c r="AE114" s="20"/>
      <c r="AF114" s="20"/>
      <c r="AG114" s="20"/>
      <c r="AH114" s="20"/>
      <c r="AI114" s="20"/>
      <c r="AJ114" s="20"/>
      <c r="AK114" s="20"/>
      <c r="AL114" s="20"/>
      <c r="AM114" s="20"/>
      <c r="AN114" s="20"/>
      <c r="AO114" s="20"/>
      <c r="AP114" s="20"/>
    </row>
    <row r="115" spans="19:42" s="12" customFormat="1">
      <c r="S115" s="20"/>
      <c r="T115" s="32"/>
      <c r="U115" s="20"/>
      <c r="V115" s="20"/>
      <c r="W115" s="20"/>
      <c r="X115" s="167" t="s">
        <v>145</v>
      </c>
      <c r="Y115" s="20"/>
      <c r="Z115" s="20"/>
      <c r="AA115" s="20"/>
      <c r="AB115" s="20"/>
      <c r="AC115" s="20"/>
      <c r="AD115" s="20"/>
      <c r="AE115" s="20"/>
      <c r="AF115" s="20"/>
      <c r="AG115" s="20"/>
      <c r="AH115" s="20"/>
      <c r="AI115" s="20"/>
      <c r="AJ115" s="20"/>
      <c r="AK115" s="20"/>
      <c r="AL115" s="20"/>
      <c r="AM115" s="20"/>
      <c r="AN115" s="20"/>
      <c r="AO115" s="20"/>
      <c r="AP115" s="20"/>
    </row>
    <row r="116" spans="19:42" s="12" customFormat="1">
      <c r="S116" s="20"/>
      <c r="T116" s="32"/>
      <c r="U116" s="20"/>
      <c r="V116" s="20"/>
      <c r="W116" s="20"/>
      <c r="X116" s="167" t="s">
        <v>146</v>
      </c>
      <c r="Y116" s="20"/>
      <c r="Z116" s="20"/>
      <c r="AA116" s="20"/>
      <c r="AB116" s="20"/>
      <c r="AC116" s="20"/>
      <c r="AD116" s="20"/>
      <c r="AE116" s="20"/>
      <c r="AF116" s="20"/>
      <c r="AG116" s="20"/>
      <c r="AH116" s="20"/>
      <c r="AI116" s="20"/>
      <c r="AJ116" s="20"/>
      <c r="AK116" s="20"/>
      <c r="AL116" s="20"/>
      <c r="AM116" s="20"/>
      <c r="AN116" s="20"/>
      <c r="AO116" s="20"/>
      <c r="AP116" s="20"/>
    </row>
    <row r="117" spans="19:42" s="12" customFormat="1">
      <c r="S117" s="20"/>
      <c r="T117" s="32"/>
      <c r="U117" s="20"/>
      <c r="V117" s="20"/>
      <c r="W117" s="20"/>
      <c r="X117" s="169" t="s">
        <v>147</v>
      </c>
      <c r="Y117" s="20"/>
      <c r="Z117" s="20"/>
      <c r="AA117" s="20"/>
      <c r="AB117" s="20"/>
      <c r="AC117" s="20"/>
      <c r="AD117" s="20"/>
      <c r="AE117" s="20"/>
      <c r="AF117" s="20"/>
      <c r="AG117" s="20"/>
      <c r="AH117" s="20"/>
      <c r="AI117" s="20"/>
      <c r="AJ117" s="20"/>
      <c r="AK117" s="20"/>
      <c r="AL117" s="20"/>
      <c r="AM117" s="20"/>
      <c r="AN117" s="20"/>
      <c r="AO117" s="20"/>
      <c r="AP117" s="20"/>
    </row>
    <row r="118" spans="19:42" s="12" customFormat="1">
      <c r="S118" s="20"/>
      <c r="T118" s="32"/>
      <c r="U118" s="20"/>
      <c r="V118" s="20"/>
      <c r="W118" s="20"/>
      <c r="X118" s="169" t="s">
        <v>148</v>
      </c>
      <c r="Y118" s="20"/>
      <c r="Z118" s="20"/>
      <c r="AA118" s="20"/>
      <c r="AB118" s="20"/>
      <c r="AC118" s="20"/>
      <c r="AD118" s="20"/>
      <c r="AE118" s="20"/>
      <c r="AF118" s="20"/>
      <c r="AG118" s="20"/>
      <c r="AH118" s="20"/>
      <c r="AI118" s="20"/>
      <c r="AJ118" s="20"/>
      <c r="AK118" s="20"/>
      <c r="AL118" s="20"/>
      <c r="AM118" s="20"/>
      <c r="AN118" s="20"/>
      <c r="AO118" s="20"/>
      <c r="AP118" s="20"/>
    </row>
    <row r="119" spans="19:42" s="12" customFormat="1">
      <c r="S119" s="20"/>
      <c r="T119" s="32"/>
      <c r="U119" s="20"/>
      <c r="V119" s="20"/>
      <c r="W119" s="20"/>
      <c r="X119" s="169" t="s">
        <v>149</v>
      </c>
      <c r="Y119" s="20"/>
      <c r="Z119" s="20"/>
      <c r="AA119" s="20"/>
      <c r="AB119" s="20"/>
      <c r="AC119" s="20"/>
      <c r="AD119" s="20"/>
      <c r="AE119" s="20"/>
      <c r="AF119" s="20"/>
      <c r="AG119" s="20"/>
      <c r="AH119" s="20"/>
      <c r="AI119" s="20"/>
      <c r="AJ119" s="20"/>
      <c r="AK119" s="20"/>
      <c r="AL119" s="20"/>
      <c r="AM119" s="20"/>
      <c r="AN119" s="20"/>
      <c r="AO119" s="20"/>
      <c r="AP119" s="20"/>
    </row>
    <row r="120" spans="19:42" s="12" customFormat="1">
      <c r="S120" s="20"/>
      <c r="T120" s="32"/>
      <c r="U120" s="20"/>
      <c r="V120" s="20"/>
      <c r="W120" s="20"/>
      <c r="X120" s="169" t="s">
        <v>150</v>
      </c>
      <c r="Y120" s="20"/>
      <c r="Z120" s="20"/>
      <c r="AA120" s="20"/>
      <c r="AB120" s="20"/>
      <c r="AC120" s="20"/>
      <c r="AD120" s="20"/>
      <c r="AE120" s="20"/>
      <c r="AF120" s="20"/>
      <c r="AG120" s="20"/>
      <c r="AH120" s="20"/>
      <c r="AI120" s="20"/>
      <c r="AJ120" s="20"/>
      <c r="AK120" s="20"/>
      <c r="AL120" s="20"/>
      <c r="AM120" s="20"/>
      <c r="AN120" s="20"/>
      <c r="AO120" s="20"/>
      <c r="AP120" s="20"/>
    </row>
    <row r="121" spans="19:42" s="12" customFormat="1">
      <c r="S121" s="20"/>
      <c r="T121" s="32"/>
      <c r="U121" s="20"/>
      <c r="V121" s="20"/>
      <c r="W121" s="20"/>
      <c r="X121" s="169" t="s">
        <v>151</v>
      </c>
      <c r="Y121" s="20"/>
      <c r="Z121" s="20"/>
      <c r="AA121" s="20"/>
      <c r="AB121" s="20"/>
      <c r="AC121" s="20"/>
      <c r="AD121" s="20"/>
      <c r="AE121" s="20"/>
      <c r="AF121" s="20"/>
      <c r="AG121" s="20"/>
      <c r="AH121" s="20"/>
      <c r="AI121" s="20"/>
      <c r="AJ121" s="20"/>
      <c r="AK121" s="20"/>
      <c r="AL121" s="20"/>
      <c r="AM121" s="20"/>
      <c r="AN121" s="20"/>
      <c r="AO121" s="20"/>
      <c r="AP121" s="20"/>
    </row>
    <row r="122" spans="19:42" s="12" customFormat="1">
      <c r="S122" s="20"/>
      <c r="T122" s="32"/>
      <c r="U122" s="20"/>
      <c r="V122" s="20"/>
      <c r="W122" s="20"/>
      <c r="X122" s="169" t="s">
        <v>152</v>
      </c>
      <c r="Y122" s="20"/>
      <c r="Z122" s="20"/>
      <c r="AA122" s="20"/>
      <c r="AB122" s="20"/>
      <c r="AC122" s="20"/>
      <c r="AD122" s="20"/>
      <c r="AE122" s="20"/>
      <c r="AF122" s="20"/>
      <c r="AG122" s="20"/>
      <c r="AH122" s="20"/>
      <c r="AI122" s="20"/>
      <c r="AJ122" s="20"/>
      <c r="AK122" s="20"/>
      <c r="AL122" s="20"/>
      <c r="AM122" s="20"/>
      <c r="AN122" s="20"/>
      <c r="AO122" s="20"/>
      <c r="AP122" s="20"/>
    </row>
    <row r="123" spans="19:42" s="12" customFormat="1">
      <c r="S123" s="20"/>
      <c r="T123" s="32"/>
      <c r="U123" s="20"/>
      <c r="V123" s="20"/>
      <c r="W123" s="20"/>
      <c r="X123" s="169" t="s">
        <v>153</v>
      </c>
      <c r="Y123" s="20"/>
      <c r="Z123" s="20"/>
      <c r="AA123" s="20"/>
      <c r="AB123" s="20"/>
      <c r="AC123" s="20"/>
      <c r="AD123" s="20"/>
      <c r="AE123" s="20"/>
      <c r="AF123" s="20"/>
      <c r="AG123" s="20"/>
      <c r="AH123" s="20"/>
      <c r="AI123" s="20"/>
      <c r="AJ123" s="20"/>
      <c r="AK123" s="20"/>
      <c r="AL123" s="20"/>
      <c r="AM123" s="20"/>
      <c r="AN123" s="20"/>
      <c r="AO123" s="20"/>
      <c r="AP123" s="20"/>
    </row>
    <row r="124" spans="19:42" s="12" customFormat="1">
      <c r="S124" s="20"/>
      <c r="T124" s="32"/>
      <c r="U124" s="20"/>
      <c r="V124" s="20"/>
      <c r="W124" s="20"/>
      <c r="X124" s="169" t="s">
        <v>154</v>
      </c>
      <c r="Y124" s="20"/>
      <c r="Z124" s="20"/>
      <c r="AA124" s="20"/>
      <c r="AB124" s="20"/>
      <c r="AC124" s="20"/>
      <c r="AD124" s="20"/>
      <c r="AE124" s="20"/>
      <c r="AF124" s="20"/>
      <c r="AG124" s="20"/>
      <c r="AH124" s="20"/>
      <c r="AI124" s="20"/>
      <c r="AJ124" s="20"/>
      <c r="AK124" s="20"/>
      <c r="AL124" s="20"/>
      <c r="AM124" s="20"/>
      <c r="AN124" s="20"/>
      <c r="AO124" s="20"/>
      <c r="AP124" s="20"/>
    </row>
    <row r="125" spans="19:42" s="12" customFormat="1">
      <c r="S125" s="20"/>
      <c r="T125" s="32"/>
      <c r="U125" s="20"/>
      <c r="V125" s="20"/>
      <c r="W125" s="20"/>
      <c r="X125" s="169"/>
      <c r="Y125" s="20"/>
      <c r="Z125" s="20"/>
      <c r="AA125" s="20"/>
      <c r="AB125" s="20"/>
      <c r="AC125" s="20"/>
      <c r="AD125" s="20"/>
      <c r="AE125" s="20"/>
      <c r="AF125" s="20"/>
      <c r="AG125" s="20"/>
      <c r="AH125" s="20"/>
      <c r="AI125" s="20"/>
      <c r="AJ125" s="20"/>
      <c r="AK125" s="20"/>
      <c r="AL125" s="20"/>
      <c r="AM125" s="20"/>
      <c r="AN125" s="20"/>
      <c r="AO125" s="20"/>
      <c r="AP125" s="20"/>
    </row>
    <row r="126" spans="19:42" s="12" customFormat="1">
      <c r="S126" s="20"/>
      <c r="T126" s="32"/>
      <c r="U126" s="20"/>
      <c r="V126" s="20"/>
      <c r="W126" s="20"/>
      <c r="X126" s="169"/>
      <c r="Y126" s="20"/>
      <c r="Z126" s="20"/>
      <c r="AA126" s="20"/>
      <c r="AB126" s="20"/>
      <c r="AC126" s="20"/>
      <c r="AD126" s="20"/>
      <c r="AE126" s="20"/>
      <c r="AF126" s="20"/>
      <c r="AG126" s="20"/>
      <c r="AH126" s="20"/>
      <c r="AI126" s="20"/>
      <c r="AJ126" s="20"/>
      <c r="AK126" s="20"/>
      <c r="AL126" s="20"/>
      <c r="AM126" s="20"/>
      <c r="AN126" s="20"/>
      <c r="AO126" s="20"/>
      <c r="AP126" s="20"/>
    </row>
    <row r="127" spans="19:42" s="12" customFormat="1">
      <c r="S127" s="20"/>
      <c r="T127" s="32"/>
      <c r="U127" s="20"/>
      <c r="V127" s="20"/>
      <c r="W127" s="20"/>
      <c r="X127" s="169"/>
      <c r="Y127" s="20"/>
      <c r="Z127" s="20"/>
      <c r="AA127" s="20"/>
      <c r="AB127" s="20"/>
      <c r="AC127" s="20"/>
      <c r="AD127" s="20"/>
      <c r="AE127" s="20"/>
      <c r="AF127" s="20"/>
      <c r="AG127" s="20"/>
      <c r="AH127" s="20"/>
      <c r="AI127" s="20"/>
      <c r="AJ127" s="20"/>
      <c r="AK127" s="20"/>
      <c r="AL127" s="20"/>
      <c r="AM127" s="20"/>
      <c r="AN127" s="20"/>
      <c r="AO127" s="20"/>
      <c r="AP127" s="20"/>
    </row>
    <row r="128" spans="19:42" s="12" customFormat="1">
      <c r="S128" s="20"/>
      <c r="T128" s="32"/>
      <c r="U128" s="20"/>
      <c r="V128" s="20"/>
      <c r="W128" s="20"/>
      <c r="X128" s="169"/>
      <c r="Y128" s="20"/>
      <c r="Z128" s="20"/>
      <c r="AA128" s="20"/>
      <c r="AB128" s="20"/>
      <c r="AC128" s="20"/>
      <c r="AD128" s="20"/>
      <c r="AE128" s="20"/>
      <c r="AF128" s="20"/>
      <c r="AG128" s="20"/>
      <c r="AH128" s="20"/>
      <c r="AI128" s="20"/>
      <c r="AJ128" s="20"/>
      <c r="AK128" s="20"/>
      <c r="AL128" s="20"/>
      <c r="AM128" s="20"/>
      <c r="AN128" s="20"/>
      <c r="AO128" s="20"/>
      <c r="AP128" s="20"/>
    </row>
    <row r="129" spans="19:42" s="12" customFormat="1">
      <c r="S129" s="20"/>
      <c r="T129" s="32"/>
      <c r="U129" s="20"/>
      <c r="V129" s="20"/>
      <c r="W129" s="20"/>
      <c r="X129" s="169"/>
      <c r="Y129" s="20"/>
      <c r="Z129" s="20"/>
      <c r="AA129" s="20"/>
      <c r="AB129" s="20"/>
      <c r="AC129" s="20"/>
      <c r="AD129" s="20"/>
      <c r="AE129" s="20"/>
      <c r="AF129" s="20"/>
      <c r="AG129" s="20"/>
      <c r="AH129" s="20"/>
      <c r="AI129" s="20"/>
      <c r="AJ129" s="20"/>
      <c r="AK129" s="20"/>
      <c r="AL129" s="20"/>
      <c r="AM129" s="20"/>
      <c r="AN129" s="20"/>
      <c r="AO129" s="20"/>
      <c r="AP129" s="20"/>
    </row>
    <row r="130" spans="19:42" s="12" customFormat="1">
      <c r="S130" s="20"/>
      <c r="T130" s="32"/>
      <c r="U130" s="20"/>
      <c r="V130" s="20"/>
      <c r="W130" s="20"/>
      <c r="X130" s="169"/>
      <c r="Y130" s="20"/>
      <c r="Z130" s="20"/>
      <c r="AA130" s="20"/>
      <c r="AB130" s="20"/>
      <c r="AC130" s="20"/>
      <c r="AD130" s="20"/>
      <c r="AE130" s="20"/>
      <c r="AF130" s="20"/>
      <c r="AG130" s="20"/>
      <c r="AH130" s="20"/>
      <c r="AI130" s="20"/>
      <c r="AJ130" s="20"/>
      <c r="AK130" s="20"/>
      <c r="AL130" s="20"/>
      <c r="AM130" s="20"/>
      <c r="AN130" s="20"/>
      <c r="AO130" s="20"/>
      <c r="AP130" s="20"/>
    </row>
    <row r="131" spans="19:42" s="12" customFormat="1">
      <c r="S131" s="20"/>
      <c r="T131" s="32"/>
      <c r="U131" s="20"/>
      <c r="V131" s="20"/>
      <c r="W131" s="20"/>
      <c r="X131" s="169"/>
      <c r="Y131" s="20"/>
      <c r="Z131" s="20"/>
      <c r="AA131" s="20"/>
      <c r="AB131" s="20"/>
      <c r="AC131" s="20"/>
      <c r="AD131" s="20"/>
      <c r="AE131" s="20"/>
      <c r="AF131" s="20"/>
      <c r="AG131" s="20"/>
      <c r="AH131" s="20"/>
      <c r="AI131" s="20"/>
      <c r="AJ131" s="20"/>
      <c r="AK131" s="20"/>
      <c r="AL131" s="20"/>
      <c r="AM131" s="20"/>
      <c r="AN131" s="20"/>
      <c r="AO131" s="20"/>
      <c r="AP131" s="20"/>
    </row>
    <row r="132" spans="19:42" s="12" customFormat="1">
      <c r="S132" s="20"/>
      <c r="T132" s="32"/>
      <c r="U132" s="20"/>
      <c r="V132" s="20"/>
      <c r="W132" s="20"/>
      <c r="X132" s="169"/>
      <c r="Y132" s="20"/>
      <c r="Z132" s="20"/>
      <c r="AA132" s="20"/>
      <c r="AB132" s="20"/>
      <c r="AC132" s="20"/>
      <c r="AD132" s="20"/>
      <c r="AE132" s="20"/>
      <c r="AF132" s="20"/>
      <c r="AG132" s="20"/>
      <c r="AH132" s="20"/>
      <c r="AI132" s="20"/>
      <c r="AJ132" s="20"/>
      <c r="AK132" s="20"/>
      <c r="AL132" s="20"/>
      <c r="AM132" s="20"/>
      <c r="AN132" s="20"/>
      <c r="AO132" s="20"/>
      <c r="AP132" s="20"/>
    </row>
    <row r="133" spans="19:42" s="12" customFormat="1">
      <c r="S133" s="20"/>
      <c r="T133" s="32"/>
      <c r="U133" s="20"/>
      <c r="V133" s="20"/>
      <c r="W133" s="20"/>
      <c r="X133" s="169"/>
      <c r="Y133" s="20"/>
      <c r="Z133" s="20"/>
      <c r="AA133" s="20"/>
      <c r="AB133" s="20"/>
      <c r="AC133" s="20"/>
      <c r="AD133" s="20"/>
      <c r="AE133" s="20"/>
      <c r="AF133" s="20"/>
      <c r="AG133" s="20"/>
      <c r="AH133" s="20"/>
      <c r="AI133" s="20"/>
      <c r="AJ133" s="20"/>
      <c r="AK133" s="20"/>
      <c r="AL133" s="20"/>
      <c r="AM133" s="20"/>
      <c r="AN133" s="20"/>
      <c r="AO133" s="20"/>
      <c r="AP133" s="20"/>
    </row>
    <row r="134" spans="19:42" s="12" customFormat="1">
      <c r="S134" s="20"/>
      <c r="T134" s="32"/>
      <c r="U134" s="20"/>
      <c r="V134" s="20"/>
      <c r="W134" s="20"/>
      <c r="X134" s="169"/>
      <c r="Y134" s="20"/>
      <c r="Z134" s="20"/>
      <c r="AA134" s="20"/>
      <c r="AB134" s="20"/>
      <c r="AC134" s="20"/>
      <c r="AD134" s="20"/>
      <c r="AE134" s="20"/>
      <c r="AF134" s="20"/>
      <c r="AG134" s="20"/>
      <c r="AH134" s="20"/>
      <c r="AI134" s="20"/>
      <c r="AJ134" s="20"/>
      <c r="AK134" s="20"/>
      <c r="AL134" s="20"/>
      <c r="AM134" s="20"/>
      <c r="AN134" s="20"/>
      <c r="AO134" s="20"/>
      <c r="AP134" s="20"/>
    </row>
    <row r="135" spans="19:42" s="12" customFormat="1">
      <c r="S135" s="20"/>
      <c r="T135" s="32"/>
      <c r="U135" s="20"/>
      <c r="V135" s="20"/>
      <c r="W135" s="20"/>
      <c r="X135" s="169"/>
      <c r="Y135" s="20"/>
      <c r="Z135" s="20"/>
      <c r="AA135" s="20"/>
      <c r="AB135" s="20"/>
      <c r="AC135" s="20"/>
      <c r="AD135" s="20"/>
      <c r="AE135" s="20"/>
      <c r="AF135" s="20"/>
      <c r="AG135" s="20"/>
      <c r="AH135" s="20"/>
      <c r="AI135" s="20"/>
      <c r="AJ135" s="20"/>
      <c r="AK135" s="20"/>
      <c r="AL135" s="20"/>
      <c r="AM135" s="20"/>
      <c r="AN135" s="20"/>
      <c r="AO135" s="20"/>
      <c r="AP135" s="20"/>
    </row>
    <row r="136" spans="19:42" s="12" customFormat="1">
      <c r="S136" s="20"/>
      <c r="T136" s="32"/>
      <c r="U136" s="20"/>
      <c r="V136" s="20"/>
      <c r="W136" s="20"/>
      <c r="X136" s="169"/>
      <c r="Y136" s="20"/>
      <c r="Z136" s="20"/>
      <c r="AA136" s="20"/>
      <c r="AB136" s="20"/>
      <c r="AC136" s="20"/>
      <c r="AD136" s="20"/>
      <c r="AE136" s="20"/>
      <c r="AF136" s="20"/>
      <c r="AG136" s="20"/>
      <c r="AH136" s="20"/>
      <c r="AI136" s="20"/>
      <c r="AJ136" s="20"/>
      <c r="AK136" s="20"/>
      <c r="AL136" s="20"/>
      <c r="AM136" s="20"/>
      <c r="AN136" s="20"/>
      <c r="AO136" s="20"/>
      <c r="AP136" s="20"/>
    </row>
    <row r="137" spans="19:42" s="12" customFormat="1">
      <c r="S137" s="20"/>
      <c r="T137" s="32"/>
      <c r="U137" s="20"/>
      <c r="V137" s="20"/>
      <c r="W137" s="20"/>
      <c r="X137" s="169"/>
      <c r="Y137" s="20"/>
      <c r="Z137" s="20"/>
      <c r="AA137" s="20"/>
      <c r="AB137" s="20"/>
      <c r="AC137" s="20"/>
      <c r="AD137" s="20"/>
      <c r="AE137" s="20"/>
      <c r="AF137" s="20"/>
      <c r="AG137" s="20"/>
      <c r="AH137" s="20"/>
      <c r="AI137" s="20"/>
      <c r="AJ137" s="20"/>
      <c r="AK137" s="20"/>
      <c r="AL137" s="20"/>
      <c r="AM137" s="20"/>
      <c r="AN137" s="20"/>
      <c r="AO137" s="20"/>
      <c r="AP137" s="20"/>
    </row>
    <row r="138" spans="19:42" s="12" customFormat="1">
      <c r="S138" s="20"/>
      <c r="T138" s="32"/>
      <c r="U138" s="20"/>
      <c r="V138" s="20"/>
      <c r="W138" s="20"/>
      <c r="X138" s="169"/>
      <c r="Y138" s="20"/>
      <c r="Z138" s="20"/>
      <c r="AA138" s="20"/>
      <c r="AB138" s="20"/>
      <c r="AC138" s="20"/>
      <c r="AD138" s="20"/>
      <c r="AE138" s="20"/>
      <c r="AF138" s="20"/>
      <c r="AG138" s="20"/>
      <c r="AH138" s="20"/>
      <c r="AI138" s="20"/>
      <c r="AJ138" s="20"/>
      <c r="AK138" s="20"/>
      <c r="AL138" s="20"/>
      <c r="AM138" s="20"/>
      <c r="AN138" s="20"/>
      <c r="AO138" s="20"/>
      <c r="AP138" s="20"/>
    </row>
    <row r="139" spans="19:42" s="12" customFormat="1">
      <c r="S139" s="20"/>
      <c r="T139" s="32"/>
      <c r="U139" s="20"/>
      <c r="V139" s="20"/>
      <c r="W139" s="20"/>
      <c r="X139" s="169"/>
      <c r="Y139" s="20"/>
      <c r="Z139" s="20"/>
      <c r="AA139" s="20"/>
      <c r="AB139" s="20"/>
      <c r="AC139" s="20"/>
      <c r="AD139" s="20"/>
      <c r="AE139" s="20"/>
      <c r="AF139" s="20"/>
      <c r="AG139" s="20"/>
      <c r="AH139" s="20"/>
      <c r="AI139" s="20"/>
      <c r="AJ139" s="20"/>
      <c r="AK139" s="20"/>
      <c r="AL139" s="20"/>
      <c r="AM139" s="20"/>
      <c r="AN139" s="20"/>
      <c r="AO139" s="20"/>
      <c r="AP139" s="20"/>
    </row>
    <row r="140" spans="19:42" s="12" customFormat="1">
      <c r="S140" s="20"/>
      <c r="T140" s="32"/>
      <c r="U140" s="20"/>
      <c r="V140" s="20"/>
      <c r="W140" s="20"/>
      <c r="X140" s="169"/>
      <c r="Y140" s="20"/>
      <c r="Z140" s="20"/>
      <c r="AA140" s="20"/>
      <c r="AB140" s="20"/>
      <c r="AC140" s="20"/>
      <c r="AD140" s="20"/>
      <c r="AE140" s="20"/>
      <c r="AF140" s="20"/>
      <c r="AG140" s="20"/>
      <c r="AH140" s="20"/>
      <c r="AI140" s="20"/>
      <c r="AJ140" s="20"/>
      <c r="AK140" s="20"/>
      <c r="AL140" s="20"/>
      <c r="AM140" s="20"/>
      <c r="AN140" s="20"/>
      <c r="AO140" s="20"/>
      <c r="AP140" s="20"/>
    </row>
    <row r="141" spans="19:42" s="12" customFormat="1">
      <c r="S141" s="20"/>
      <c r="T141" s="32"/>
      <c r="U141" s="20"/>
      <c r="V141" s="20"/>
      <c r="W141" s="20"/>
      <c r="X141" s="169"/>
      <c r="Y141" s="20"/>
      <c r="Z141" s="20"/>
      <c r="AA141" s="20"/>
      <c r="AB141" s="20"/>
      <c r="AC141" s="20"/>
      <c r="AD141" s="20"/>
      <c r="AE141" s="20"/>
      <c r="AF141" s="20"/>
      <c r="AG141" s="20"/>
      <c r="AH141" s="20"/>
      <c r="AI141" s="20"/>
      <c r="AJ141" s="20"/>
      <c r="AK141" s="20"/>
      <c r="AL141" s="20"/>
      <c r="AM141" s="20"/>
      <c r="AN141" s="20"/>
      <c r="AO141" s="20"/>
      <c r="AP141" s="20"/>
    </row>
    <row r="142" spans="19:42" s="12" customFormat="1">
      <c r="S142" s="20"/>
      <c r="T142" s="32"/>
      <c r="U142" s="20"/>
      <c r="V142" s="20"/>
      <c r="W142" s="20"/>
      <c r="X142" s="169"/>
      <c r="Y142" s="20"/>
      <c r="Z142" s="20"/>
      <c r="AA142" s="20"/>
      <c r="AB142" s="20"/>
      <c r="AC142" s="20"/>
      <c r="AD142" s="20"/>
      <c r="AE142" s="20"/>
      <c r="AF142" s="20"/>
      <c r="AG142" s="20"/>
      <c r="AH142" s="20"/>
      <c r="AI142" s="20"/>
      <c r="AJ142" s="20"/>
      <c r="AK142" s="20"/>
      <c r="AL142" s="20"/>
      <c r="AM142" s="20"/>
      <c r="AN142" s="20"/>
      <c r="AO142" s="20"/>
      <c r="AP142" s="20"/>
    </row>
    <row r="143" spans="19:42" s="12" customFormat="1">
      <c r="S143" s="20"/>
      <c r="T143" s="32"/>
      <c r="U143" s="20"/>
      <c r="V143" s="20"/>
      <c r="W143" s="20"/>
      <c r="X143" s="169"/>
      <c r="Y143" s="20"/>
      <c r="Z143" s="20"/>
      <c r="AA143" s="20"/>
      <c r="AB143" s="20"/>
      <c r="AC143" s="20"/>
      <c r="AD143" s="20"/>
      <c r="AE143" s="20"/>
      <c r="AF143" s="20"/>
      <c r="AG143" s="20"/>
      <c r="AH143" s="20"/>
      <c r="AI143" s="20"/>
      <c r="AJ143" s="20"/>
      <c r="AK143" s="20"/>
      <c r="AL143" s="20"/>
      <c r="AM143" s="20"/>
      <c r="AN143" s="20"/>
      <c r="AO143" s="20"/>
      <c r="AP143" s="20"/>
    </row>
    <row r="144" spans="19:42" s="12" customFormat="1">
      <c r="S144" s="20"/>
      <c r="T144" s="32"/>
      <c r="U144" s="20"/>
      <c r="V144" s="20"/>
      <c r="W144" s="20"/>
      <c r="X144" s="169"/>
      <c r="Y144" s="20"/>
      <c r="Z144" s="20"/>
      <c r="AA144" s="20"/>
      <c r="AB144" s="20"/>
      <c r="AC144" s="20"/>
      <c r="AD144" s="20"/>
      <c r="AE144" s="20"/>
      <c r="AF144" s="20"/>
      <c r="AG144" s="20"/>
      <c r="AH144" s="20"/>
      <c r="AI144" s="20"/>
      <c r="AJ144" s="20"/>
      <c r="AK144" s="20"/>
      <c r="AL144" s="20"/>
      <c r="AM144" s="20"/>
      <c r="AN144" s="20"/>
      <c r="AO144" s="20"/>
      <c r="AP144" s="20"/>
    </row>
    <row r="145" spans="19:42" s="12" customFormat="1">
      <c r="S145" s="20"/>
      <c r="T145" s="32"/>
      <c r="U145" s="20"/>
      <c r="V145" s="20"/>
      <c r="W145" s="20"/>
      <c r="X145" s="169"/>
      <c r="Y145" s="20"/>
      <c r="Z145" s="20"/>
      <c r="AA145" s="20"/>
      <c r="AB145" s="20"/>
      <c r="AC145" s="20"/>
      <c r="AD145" s="20"/>
      <c r="AE145" s="20"/>
      <c r="AF145" s="20"/>
      <c r="AG145" s="20"/>
      <c r="AH145" s="20"/>
      <c r="AI145" s="20"/>
      <c r="AJ145" s="20"/>
      <c r="AK145" s="20"/>
      <c r="AL145" s="20"/>
      <c r="AM145" s="20"/>
      <c r="AN145" s="20"/>
      <c r="AO145" s="20"/>
      <c r="AP145" s="20"/>
    </row>
    <row r="146" spans="19:42" s="12" customFormat="1">
      <c r="S146" s="20"/>
      <c r="T146" s="32"/>
      <c r="U146" s="20"/>
      <c r="V146" s="20"/>
      <c r="W146" s="20"/>
      <c r="X146" s="169"/>
      <c r="Y146" s="20"/>
      <c r="Z146" s="20"/>
      <c r="AA146" s="20"/>
      <c r="AB146" s="20"/>
      <c r="AC146" s="20"/>
      <c r="AD146" s="20"/>
      <c r="AE146" s="20"/>
      <c r="AF146" s="20"/>
      <c r="AG146" s="20"/>
      <c r="AH146" s="20"/>
      <c r="AI146" s="20"/>
      <c r="AJ146" s="20"/>
      <c r="AK146" s="20"/>
      <c r="AL146" s="20"/>
      <c r="AM146" s="20"/>
      <c r="AN146" s="20"/>
      <c r="AO146" s="20"/>
      <c r="AP146" s="20"/>
    </row>
    <row r="147" spans="19:42" s="12" customFormat="1">
      <c r="S147" s="20"/>
      <c r="T147" s="32"/>
      <c r="U147" s="20"/>
      <c r="V147" s="20"/>
      <c r="W147" s="20"/>
      <c r="X147" s="169"/>
      <c r="Y147" s="20"/>
      <c r="Z147" s="20"/>
      <c r="AA147" s="20"/>
      <c r="AB147" s="20"/>
      <c r="AC147" s="20"/>
      <c r="AD147" s="20"/>
      <c r="AE147" s="20"/>
      <c r="AF147" s="20"/>
      <c r="AG147" s="20"/>
      <c r="AH147" s="20"/>
      <c r="AI147" s="20"/>
      <c r="AJ147" s="20"/>
      <c r="AK147" s="20"/>
      <c r="AL147" s="20"/>
      <c r="AM147" s="20"/>
      <c r="AN147" s="20"/>
      <c r="AO147" s="20"/>
      <c r="AP147" s="20"/>
    </row>
    <row r="148" spans="19:42" s="12" customFormat="1">
      <c r="S148" s="20"/>
      <c r="T148" s="32"/>
      <c r="U148" s="20"/>
      <c r="V148" s="20"/>
      <c r="W148" s="20"/>
      <c r="X148" s="169"/>
      <c r="Y148" s="20"/>
      <c r="Z148" s="20"/>
      <c r="AA148" s="20"/>
      <c r="AB148" s="20"/>
      <c r="AC148" s="20"/>
      <c r="AD148" s="20"/>
      <c r="AE148" s="20"/>
      <c r="AF148" s="20"/>
      <c r="AG148" s="20"/>
      <c r="AH148" s="20"/>
      <c r="AI148" s="20"/>
      <c r="AJ148" s="20"/>
      <c r="AK148" s="20"/>
      <c r="AL148" s="20"/>
      <c r="AM148" s="20"/>
      <c r="AN148" s="20"/>
      <c r="AO148" s="20"/>
      <c r="AP148" s="20"/>
    </row>
    <row r="149" spans="19:42" s="12" customFormat="1">
      <c r="S149" s="20"/>
      <c r="T149" s="32"/>
      <c r="U149" s="20"/>
      <c r="V149" s="20"/>
      <c r="W149" s="20"/>
      <c r="X149" s="169"/>
      <c r="Y149" s="20"/>
      <c r="Z149" s="20"/>
      <c r="AA149" s="20"/>
      <c r="AB149" s="20"/>
      <c r="AC149" s="20"/>
      <c r="AD149" s="20"/>
      <c r="AE149" s="20"/>
      <c r="AF149" s="20"/>
      <c r="AG149" s="20"/>
      <c r="AH149" s="20"/>
      <c r="AI149" s="20"/>
      <c r="AJ149" s="20"/>
      <c r="AK149" s="20"/>
      <c r="AL149" s="20"/>
      <c r="AM149" s="20"/>
      <c r="AN149" s="20"/>
      <c r="AO149" s="20"/>
      <c r="AP149" s="20"/>
    </row>
    <row r="150" spans="19:42" s="12" customFormat="1">
      <c r="S150" s="20"/>
      <c r="T150" s="32"/>
      <c r="U150" s="20"/>
      <c r="V150" s="20"/>
      <c r="W150" s="20"/>
      <c r="X150" s="169"/>
      <c r="Y150" s="20"/>
      <c r="Z150" s="20"/>
      <c r="AA150" s="20"/>
      <c r="AB150" s="20"/>
      <c r="AC150" s="20"/>
      <c r="AD150" s="20"/>
      <c r="AE150" s="20"/>
      <c r="AF150" s="20"/>
      <c r="AG150" s="20"/>
      <c r="AH150" s="20"/>
      <c r="AI150" s="20"/>
      <c r="AJ150" s="20"/>
      <c r="AK150" s="20"/>
      <c r="AL150" s="20"/>
      <c r="AM150" s="20"/>
      <c r="AN150" s="20"/>
      <c r="AO150" s="20"/>
      <c r="AP150" s="20"/>
    </row>
    <row r="151" spans="19:42" s="12" customFormat="1">
      <c r="S151" s="20"/>
      <c r="T151" s="32"/>
      <c r="U151" s="20"/>
      <c r="V151" s="20"/>
      <c r="W151" s="20"/>
      <c r="X151" s="169"/>
      <c r="Y151" s="20"/>
      <c r="Z151" s="20"/>
      <c r="AA151" s="20"/>
      <c r="AB151" s="20"/>
      <c r="AC151" s="20"/>
      <c r="AD151" s="20"/>
      <c r="AE151" s="20"/>
      <c r="AF151" s="20"/>
      <c r="AG151" s="20"/>
      <c r="AH151" s="20"/>
      <c r="AI151" s="20"/>
      <c r="AJ151" s="20"/>
      <c r="AK151" s="20"/>
      <c r="AL151" s="20"/>
      <c r="AM151" s="20"/>
      <c r="AN151" s="20"/>
      <c r="AO151" s="20"/>
      <c r="AP151" s="20"/>
    </row>
    <row r="152" spans="19:42" s="12" customFormat="1">
      <c r="S152" s="20"/>
      <c r="T152" s="32"/>
      <c r="U152" s="20"/>
      <c r="V152" s="20"/>
      <c r="W152" s="20"/>
      <c r="X152" s="169"/>
      <c r="Y152" s="20"/>
      <c r="Z152" s="20"/>
      <c r="AA152" s="20"/>
      <c r="AB152" s="20"/>
      <c r="AC152" s="20"/>
      <c r="AD152" s="20"/>
      <c r="AE152" s="20"/>
      <c r="AF152" s="20"/>
      <c r="AG152" s="20"/>
      <c r="AH152" s="20"/>
      <c r="AI152" s="20"/>
      <c r="AJ152" s="20"/>
      <c r="AK152" s="20"/>
      <c r="AL152" s="20"/>
      <c r="AM152" s="20"/>
      <c r="AN152" s="20"/>
      <c r="AO152" s="20"/>
      <c r="AP152" s="20"/>
    </row>
    <row r="153" spans="19:42" s="12" customFormat="1">
      <c r="S153" s="20"/>
      <c r="T153" s="32"/>
      <c r="U153" s="20"/>
      <c r="V153" s="20"/>
      <c r="W153" s="20"/>
      <c r="X153" s="169"/>
      <c r="Y153" s="20"/>
      <c r="Z153" s="20"/>
      <c r="AA153" s="20"/>
      <c r="AB153" s="20"/>
      <c r="AC153" s="20"/>
      <c r="AD153" s="20"/>
      <c r="AE153" s="20"/>
      <c r="AF153" s="20"/>
      <c r="AG153" s="20"/>
      <c r="AH153" s="20"/>
      <c r="AI153" s="20"/>
      <c r="AJ153" s="20"/>
      <c r="AK153" s="20"/>
      <c r="AL153" s="20"/>
      <c r="AM153" s="20"/>
      <c r="AN153" s="20"/>
      <c r="AO153" s="20"/>
      <c r="AP153" s="20"/>
    </row>
    <row r="154" spans="19:42" s="12" customFormat="1">
      <c r="S154" s="20"/>
      <c r="T154" s="32"/>
      <c r="U154" s="20"/>
      <c r="V154" s="20"/>
      <c r="W154" s="20"/>
      <c r="X154" s="169"/>
      <c r="Y154" s="20"/>
      <c r="Z154" s="20"/>
      <c r="AA154" s="20"/>
      <c r="AB154" s="20"/>
      <c r="AC154" s="20"/>
      <c r="AD154" s="20"/>
      <c r="AE154" s="20"/>
      <c r="AF154" s="20"/>
      <c r="AG154" s="20"/>
      <c r="AH154" s="20"/>
      <c r="AI154" s="20"/>
      <c r="AJ154" s="20"/>
      <c r="AK154" s="20"/>
      <c r="AL154" s="20"/>
      <c r="AM154" s="20"/>
      <c r="AN154" s="20"/>
      <c r="AO154" s="20"/>
      <c r="AP154" s="20"/>
    </row>
    <row r="155" spans="19:42" s="12" customFormat="1">
      <c r="S155" s="20"/>
      <c r="T155" s="32"/>
      <c r="U155" s="20"/>
      <c r="V155" s="20"/>
      <c r="W155" s="20"/>
      <c r="X155" s="169"/>
      <c r="Y155" s="20"/>
      <c r="Z155" s="20"/>
      <c r="AA155" s="20"/>
      <c r="AB155" s="20"/>
      <c r="AC155" s="20"/>
      <c r="AD155" s="20"/>
      <c r="AE155" s="20"/>
      <c r="AF155" s="20"/>
      <c r="AG155" s="20"/>
      <c r="AH155" s="20"/>
      <c r="AI155" s="20"/>
      <c r="AJ155" s="20"/>
      <c r="AK155" s="20"/>
      <c r="AL155" s="20"/>
      <c r="AM155" s="20"/>
      <c r="AN155" s="20"/>
      <c r="AO155" s="20"/>
      <c r="AP155" s="20"/>
    </row>
    <row r="156" spans="19:42" s="12" customFormat="1">
      <c r="S156" s="20"/>
      <c r="T156" s="32"/>
      <c r="U156" s="20"/>
      <c r="V156" s="20"/>
      <c r="W156" s="20"/>
      <c r="X156" s="169"/>
      <c r="Y156" s="20"/>
      <c r="Z156" s="20"/>
      <c r="AA156" s="20"/>
      <c r="AB156" s="20"/>
      <c r="AC156" s="20"/>
      <c r="AD156" s="20"/>
      <c r="AE156" s="20"/>
      <c r="AF156" s="20"/>
      <c r="AG156" s="20"/>
      <c r="AH156" s="20"/>
      <c r="AI156" s="20"/>
      <c r="AJ156" s="20"/>
      <c r="AK156" s="20"/>
      <c r="AL156" s="20"/>
      <c r="AM156" s="20"/>
      <c r="AN156" s="20"/>
      <c r="AO156" s="20"/>
      <c r="AP156" s="20"/>
    </row>
    <row r="157" spans="19:42" s="12" customFormat="1">
      <c r="S157" s="20"/>
      <c r="T157" s="32"/>
      <c r="U157" s="20"/>
      <c r="V157" s="20"/>
      <c r="W157" s="20"/>
      <c r="X157" s="169"/>
      <c r="Y157" s="20"/>
      <c r="Z157" s="20"/>
      <c r="AA157" s="20"/>
      <c r="AB157" s="20"/>
      <c r="AC157" s="20"/>
      <c r="AD157" s="20"/>
      <c r="AE157" s="20"/>
      <c r="AF157" s="20"/>
      <c r="AG157" s="20"/>
      <c r="AH157" s="20"/>
      <c r="AI157" s="20"/>
      <c r="AJ157" s="20"/>
      <c r="AK157" s="20"/>
      <c r="AL157" s="20"/>
      <c r="AM157" s="20"/>
      <c r="AN157" s="20"/>
      <c r="AO157" s="20"/>
      <c r="AP157" s="20"/>
    </row>
    <row r="158" spans="19:42" s="12" customFormat="1">
      <c r="S158" s="20"/>
      <c r="T158" s="32"/>
      <c r="U158" s="20"/>
      <c r="V158" s="20"/>
      <c r="W158" s="20"/>
      <c r="X158" s="169"/>
      <c r="Y158" s="20"/>
      <c r="Z158" s="20"/>
      <c r="AA158" s="20"/>
      <c r="AB158" s="20"/>
      <c r="AC158" s="20"/>
      <c r="AD158" s="20"/>
      <c r="AE158" s="20"/>
      <c r="AF158" s="20"/>
      <c r="AG158" s="20"/>
      <c r="AH158" s="20"/>
      <c r="AI158" s="20"/>
      <c r="AJ158" s="20"/>
      <c r="AK158" s="20"/>
      <c r="AL158" s="20"/>
      <c r="AM158" s="20"/>
      <c r="AN158" s="20"/>
      <c r="AO158" s="20"/>
      <c r="AP158" s="20"/>
    </row>
    <row r="159" spans="19:42" s="12" customFormat="1">
      <c r="S159" s="20"/>
      <c r="T159" s="32"/>
      <c r="U159" s="20"/>
      <c r="V159" s="20"/>
      <c r="W159" s="20"/>
      <c r="X159" s="169"/>
      <c r="Y159" s="20"/>
      <c r="Z159" s="20"/>
      <c r="AA159" s="20"/>
      <c r="AB159" s="20"/>
      <c r="AC159" s="20"/>
      <c r="AD159" s="20"/>
      <c r="AE159" s="20"/>
      <c r="AF159" s="20"/>
      <c r="AG159" s="20"/>
      <c r="AH159" s="20"/>
      <c r="AI159" s="20"/>
      <c r="AJ159" s="20"/>
      <c r="AK159" s="20"/>
      <c r="AL159" s="20"/>
      <c r="AM159" s="20"/>
      <c r="AN159" s="20"/>
      <c r="AO159" s="20"/>
      <c r="AP159" s="20"/>
    </row>
    <row r="160" spans="19:42" s="12" customFormat="1">
      <c r="S160" s="20"/>
      <c r="T160" s="32"/>
      <c r="U160" s="20"/>
      <c r="V160" s="20"/>
      <c r="W160" s="20"/>
      <c r="X160" s="169"/>
      <c r="Y160" s="20"/>
      <c r="Z160" s="20"/>
      <c r="AA160" s="20"/>
      <c r="AB160" s="20"/>
      <c r="AC160" s="20"/>
      <c r="AD160" s="20"/>
      <c r="AE160" s="20"/>
      <c r="AF160" s="20"/>
      <c r="AG160" s="20"/>
      <c r="AH160" s="20"/>
      <c r="AI160" s="20"/>
      <c r="AJ160" s="20"/>
      <c r="AK160" s="20"/>
      <c r="AL160" s="20"/>
      <c r="AM160" s="20"/>
      <c r="AN160" s="20"/>
      <c r="AO160" s="20"/>
      <c r="AP160" s="20"/>
    </row>
    <row r="161" spans="19:42" s="12" customFormat="1">
      <c r="S161" s="20"/>
      <c r="T161" s="32"/>
      <c r="U161" s="20"/>
      <c r="V161" s="20"/>
      <c r="W161" s="20"/>
      <c r="X161" s="169"/>
      <c r="Y161" s="20"/>
      <c r="Z161" s="20"/>
      <c r="AA161" s="20"/>
      <c r="AB161" s="20"/>
      <c r="AC161" s="20"/>
      <c r="AD161" s="20"/>
      <c r="AE161" s="20"/>
      <c r="AF161" s="20"/>
      <c r="AG161" s="20"/>
      <c r="AH161" s="20"/>
      <c r="AI161" s="20"/>
      <c r="AJ161" s="20"/>
      <c r="AK161" s="20"/>
      <c r="AL161" s="20"/>
      <c r="AM161" s="20"/>
      <c r="AN161" s="20"/>
      <c r="AO161" s="20"/>
      <c r="AP161" s="20"/>
    </row>
    <row r="162" spans="19:42" s="12" customFormat="1">
      <c r="S162" s="20"/>
      <c r="T162" s="32"/>
      <c r="U162" s="20"/>
      <c r="V162" s="20"/>
      <c r="W162" s="20"/>
      <c r="X162" s="169"/>
      <c r="Y162" s="20"/>
      <c r="Z162" s="20"/>
      <c r="AA162" s="20"/>
      <c r="AB162" s="20"/>
      <c r="AC162" s="20"/>
      <c r="AD162" s="20"/>
      <c r="AE162" s="20"/>
      <c r="AF162" s="20"/>
      <c r="AG162" s="20"/>
      <c r="AH162" s="20"/>
      <c r="AI162" s="20"/>
      <c r="AJ162" s="20"/>
      <c r="AK162" s="20"/>
      <c r="AL162" s="20"/>
      <c r="AM162" s="20"/>
      <c r="AN162" s="20"/>
      <c r="AO162" s="20"/>
      <c r="AP162" s="20"/>
    </row>
    <row r="163" spans="19:42" s="12" customFormat="1">
      <c r="S163" s="20"/>
      <c r="T163" s="32"/>
      <c r="U163" s="20"/>
      <c r="V163" s="20"/>
      <c r="W163" s="20"/>
      <c r="X163" s="169"/>
      <c r="Y163" s="20"/>
      <c r="Z163" s="20"/>
      <c r="AA163" s="20"/>
      <c r="AB163" s="20"/>
      <c r="AC163" s="20"/>
      <c r="AD163" s="20"/>
      <c r="AE163" s="20"/>
      <c r="AF163" s="20"/>
      <c r="AG163" s="20"/>
      <c r="AH163" s="20"/>
      <c r="AI163" s="20"/>
      <c r="AJ163" s="20"/>
      <c r="AK163" s="20"/>
      <c r="AL163" s="20"/>
      <c r="AM163" s="20"/>
      <c r="AN163" s="20"/>
      <c r="AO163" s="20"/>
      <c r="AP163" s="20"/>
    </row>
    <row r="164" spans="19:42" s="12" customFormat="1">
      <c r="S164" s="20"/>
      <c r="T164" s="32"/>
      <c r="U164" s="20"/>
      <c r="V164" s="20"/>
      <c r="W164" s="20"/>
      <c r="X164" s="169"/>
      <c r="Y164" s="20"/>
      <c r="Z164" s="20"/>
      <c r="AA164" s="20"/>
      <c r="AB164" s="20"/>
      <c r="AC164" s="20"/>
      <c r="AD164" s="20"/>
      <c r="AE164" s="20"/>
      <c r="AF164" s="20"/>
      <c r="AG164" s="20"/>
      <c r="AH164" s="20"/>
      <c r="AI164" s="20"/>
      <c r="AJ164" s="20"/>
      <c r="AK164" s="20"/>
      <c r="AL164" s="20"/>
      <c r="AM164" s="20"/>
      <c r="AN164" s="20"/>
      <c r="AO164" s="20"/>
      <c r="AP164" s="20"/>
    </row>
    <row r="165" spans="19:42" s="12" customFormat="1">
      <c r="S165" s="20"/>
      <c r="T165" s="32"/>
      <c r="U165" s="20"/>
      <c r="V165" s="20"/>
      <c r="W165" s="20"/>
      <c r="X165" s="169"/>
      <c r="Y165" s="20"/>
      <c r="Z165" s="20"/>
      <c r="AA165" s="20"/>
      <c r="AB165" s="20"/>
      <c r="AC165" s="20"/>
      <c r="AD165" s="20"/>
      <c r="AE165" s="20"/>
      <c r="AF165" s="20"/>
      <c r="AG165" s="20"/>
      <c r="AH165" s="20"/>
      <c r="AI165" s="20"/>
      <c r="AJ165" s="20"/>
      <c r="AK165" s="20"/>
      <c r="AL165" s="20"/>
      <c r="AM165" s="20"/>
      <c r="AN165" s="20"/>
      <c r="AO165" s="20"/>
      <c r="AP165" s="20"/>
    </row>
    <row r="166" spans="19:42" s="12" customFormat="1">
      <c r="S166" s="20"/>
      <c r="T166" s="32"/>
      <c r="U166" s="20"/>
      <c r="V166" s="20"/>
      <c r="W166" s="20"/>
      <c r="X166" s="169"/>
      <c r="Y166" s="20"/>
      <c r="Z166" s="20"/>
      <c r="AA166" s="20"/>
      <c r="AB166" s="20"/>
      <c r="AC166" s="20"/>
      <c r="AD166" s="20"/>
      <c r="AE166" s="20"/>
      <c r="AF166" s="20"/>
      <c r="AG166" s="20"/>
      <c r="AH166" s="20"/>
      <c r="AI166" s="20"/>
      <c r="AJ166" s="20"/>
      <c r="AK166" s="20"/>
      <c r="AL166" s="20"/>
      <c r="AM166" s="20"/>
      <c r="AN166" s="20"/>
      <c r="AO166" s="20"/>
      <c r="AP166" s="20"/>
    </row>
    <row r="167" spans="19:42" s="12" customFormat="1">
      <c r="S167" s="20"/>
      <c r="T167" s="32"/>
      <c r="U167" s="20"/>
      <c r="V167" s="20"/>
      <c r="W167" s="20"/>
      <c r="X167" s="169"/>
      <c r="Y167" s="20"/>
      <c r="Z167" s="20"/>
      <c r="AA167" s="20"/>
      <c r="AB167" s="20"/>
      <c r="AC167" s="20"/>
      <c r="AD167" s="20"/>
      <c r="AE167" s="20"/>
      <c r="AF167" s="20"/>
      <c r="AG167" s="20"/>
      <c r="AH167" s="20"/>
      <c r="AI167" s="20"/>
      <c r="AJ167" s="20"/>
      <c r="AK167" s="20"/>
      <c r="AL167" s="20"/>
      <c r="AM167" s="20"/>
      <c r="AN167" s="20"/>
      <c r="AO167" s="20"/>
      <c r="AP167" s="20"/>
    </row>
    <row r="168" spans="19:42" s="12" customFormat="1">
      <c r="S168" s="20"/>
      <c r="T168" s="32"/>
      <c r="U168" s="20"/>
      <c r="V168" s="20"/>
      <c r="W168" s="20"/>
      <c r="X168" s="169"/>
      <c r="Y168" s="20"/>
      <c r="Z168" s="20"/>
      <c r="AA168" s="20"/>
      <c r="AB168" s="20"/>
      <c r="AC168" s="20"/>
      <c r="AD168" s="20"/>
      <c r="AE168" s="20"/>
      <c r="AF168" s="20"/>
      <c r="AG168" s="20"/>
      <c r="AH168" s="20"/>
      <c r="AI168" s="20"/>
      <c r="AJ168" s="20"/>
      <c r="AK168" s="20"/>
      <c r="AL168" s="20"/>
      <c r="AM168" s="20"/>
      <c r="AN168" s="20"/>
      <c r="AO168" s="20"/>
      <c r="AP168" s="20"/>
    </row>
    <row r="169" spans="19:42" s="12" customFormat="1">
      <c r="S169" s="20"/>
      <c r="T169" s="32"/>
      <c r="U169" s="20"/>
      <c r="V169" s="20"/>
      <c r="W169" s="20"/>
      <c r="X169" s="169"/>
      <c r="Y169" s="20"/>
      <c r="Z169" s="20"/>
      <c r="AA169" s="20"/>
      <c r="AB169" s="20"/>
      <c r="AC169" s="20"/>
      <c r="AD169" s="20"/>
      <c r="AE169" s="20"/>
      <c r="AF169" s="20"/>
      <c r="AG169" s="20"/>
      <c r="AH169" s="20"/>
      <c r="AI169" s="20"/>
      <c r="AJ169" s="20"/>
      <c r="AK169" s="20"/>
      <c r="AL169" s="20"/>
      <c r="AM169" s="20"/>
      <c r="AN169" s="20"/>
      <c r="AO169" s="20"/>
      <c r="AP169" s="20"/>
    </row>
    <row r="170" spans="19:42" s="12" customFormat="1">
      <c r="S170" s="20"/>
      <c r="T170" s="32"/>
      <c r="U170" s="20"/>
      <c r="V170" s="20"/>
      <c r="W170" s="20"/>
      <c r="X170" s="169"/>
      <c r="Y170" s="20"/>
      <c r="Z170" s="20"/>
      <c r="AA170" s="20"/>
      <c r="AB170" s="20"/>
      <c r="AC170" s="20"/>
      <c r="AD170" s="20"/>
      <c r="AE170" s="20"/>
      <c r="AF170" s="20"/>
      <c r="AG170" s="20"/>
      <c r="AH170" s="20"/>
      <c r="AI170" s="20"/>
      <c r="AJ170" s="20"/>
      <c r="AK170" s="20"/>
      <c r="AL170" s="20"/>
      <c r="AM170" s="20"/>
      <c r="AN170" s="20"/>
      <c r="AO170" s="20"/>
      <c r="AP170" s="20"/>
    </row>
    <row r="171" spans="19:42" s="12" customFormat="1">
      <c r="S171" s="20"/>
      <c r="T171" s="32"/>
      <c r="U171" s="20"/>
      <c r="V171" s="20"/>
      <c r="W171" s="20"/>
      <c r="X171" s="169"/>
      <c r="Y171" s="20"/>
      <c r="Z171" s="20"/>
      <c r="AA171" s="20"/>
      <c r="AB171" s="20"/>
      <c r="AC171" s="20"/>
      <c r="AD171" s="20"/>
      <c r="AE171" s="20"/>
      <c r="AF171" s="20"/>
      <c r="AG171" s="20"/>
      <c r="AH171" s="20"/>
      <c r="AI171" s="20"/>
      <c r="AJ171" s="20"/>
      <c r="AK171" s="20"/>
      <c r="AL171" s="20"/>
      <c r="AM171" s="20"/>
      <c r="AN171" s="20"/>
      <c r="AO171" s="20"/>
      <c r="AP171" s="20"/>
    </row>
    <row r="172" spans="19:42" s="12" customFormat="1">
      <c r="S172" s="20"/>
      <c r="T172" s="32"/>
      <c r="U172" s="20"/>
      <c r="V172" s="20"/>
      <c r="W172" s="20"/>
      <c r="X172" s="169"/>
      <c r="Y172" s="20"/>
      <c r="Z172" s="20"/>
      <c r="AA172" s="20"/>
      <c r="AB172" s="20"/>
      <c r="AC172" s="20"/>
      <c r="AD172" s="20"/>
      <c r="AE172" s="20"/>
      <c r="AF172" s="20"/>
      <c r="AG172" s="20"/>
      <c r="AH172" s="20"/>
      <c r="AI172" s="20"/>
      <c r="AJ172" s="20"/>
      <c r="AK172" s="20"/>
      <c r="AL172" s="20"/>
      <c r="AM172" s="20"/>
      <c r="AN172" s="20"/>
      <c r="AO172" s="20"/>
      <c r="AP172" s="20"/>
    </row>
    <row r="173" spans="19:42" s="12" customFormat="1">
      <c r="S173" s="20"/>
      <c r="T173" s="32"/>
      <c r="U173" s="20"/>
      <c r="V173" s="20"/>
      <c r="W173" s="20"/>
      <c r="X173" s="169"/>
      <c r="Y173" s="20"/>
      <c r="Z173" s="20"/>
      <c r="AA173" s="20"/>
      <c r="AB173" s="20"/>
      <c r="AC173" s="20"/>
      <c r="AD173" s="20"/>
      <c r="AE173" s="20"/>
      <c r="AF173" s="20"/>
      <c r="AG173" s="20"/>
      <c r="AH173" s="20"/>
      <c r="AI173" s="20"/>
      <c r="AJ173" s="20"/>
      <c r="AK173" s="20"/>
      <c r="AL173" s="20"/>
      <c r="AM173" s="20"/>
      <c r="AN173" s="20"/>
      <c r="AO173" s="20"/>
      <c r="AP173" s="20"/>
    </row>
    <row r="174" spans="19:42" s="12" customFormat="1">
      <c r="S174" s="20"/>
      <c r="T174" s="32"/>
      <c r="U174" s="20"/>
      <c r="V174" s="20"/>
      <c r="W174" s="20"/>
      <c r="X174" s="169"/>
      <c r="Y174" s="20"/>
      <c r="Z174" s="20"/>
      <c r="AA174" s="20"/>
      <c r="AB174" s="20"/>
      <c r="AC174" s="20"/>
      <c r="AD174" s="20"/>
      <c r="AE174" s="20"/>
      <c r="AF174" s="20"/>
      <c r="AG174" s="20"/>
      <c r="AH174" s="20"/>
      <c r="AI174" s="20"/>
      <c r="AJ174" s="20"/>
      <c r="AK174" s="20"/>
      <c r="AL174" s="20"/>
      <c r="AM174" s="20"/>
      <c r="AN174" s="20"/>
      <c r="AO174" s="20"/>
      <c r="AP174" s="20"/>
    </row>
    <row r="175" spans="19:42" s="12" customFormat="1">
      <c r="S175" s="20"/>
      <c r="T175" s="32"/>
      <c r="U175" s="20"/>
      <c r="V175" s="20"/>
      <c r="W175" s="20"/>
      <c r="X175" s="169"/>
      <c r="Y175" s="20"/>
      <c r="Z175" s="20"/>
      <c r="AA175" s="20"/>
      <c r="AB175" s="20"/>
      <c r="AC175" s="20"/>
      <c r="AD175" s="20"/>
      <c r="AE175" s="20"/>
      <c r="AF175" s="20"/>
      <c r="AG175" s="20"/>
      <c r="AH175" s="20"/>
      <c r="AI175" s="20"/>
      <c r="AJ175" s="20"/>
      <c r="AK175" s="20"/>
      <c r="AL175" s="20"/>
      <c r="AM175" s="20"/>
      <c r="AN175" s="20"/>
      <c r="AO175" s="20"/>
      <c r="AP175" s="20"/>
    </row>
    <row r="176" spans="19:42" s="12" customFormat="1">
      <c r="S176" s="20"/>
      <c r="T176" s="32"/>
      <c r="U176" s="20"/>
      <c r="V176" s="20"/>
      <c r="W176" s="20"/>
      <c r="X176" s="169"/>
      <c r="Y176" s="20"/>
      <c r="Z176" s="20"/>
      <c r="AA176" s="20"/>
      <c r="AB176" s="20"/>
      <c r="AC176" s="20"/>
      <c r="AD176" s="20"/>
      <c r="AE176" s="20"/>
      <c r="AF176" s="20"/>
      <c r="AG176" s="20"/>
      <c r="AH176" s="20"/>
      <c r="AI176" s="20"/>
      <c r="AJ176" s="20"/>
      <c r="AK176" s="20"/>
      <c r="AL176" s="20"/>
      <c r="AM176" s="20"/>
      <c r="AN176" s="20"/>
      <c r="AO176" s="20"/>
      <c r="AP176" s="20"/>
    </row>
    <row r="177" spans="5:42" s="12" customFormat="1">
      <c r="S177" s="20"/>
      <c r="T177" s="32"/>
      <c r="U177" s="20"/>
      <c r="V177" s="20"/>
      <c r="W177" s="20"/>
      <c r="X177" s="169"/>
      <c r="Y177" s="20"/>
      <c r="Z177" s="20"/>
      <c r="AA177" s="20"/>
      <c r="AB177" s="20"/>
      <c r="AC177" s="20"/>
      <c r="AD177" s="20"/>
      <c r="AE177" s="20"/>
      <c r="AF177" s="20"/>
      <c r="AG177" s="20"/>
      <c r="AH177" s="20"/>
      <c r="AI177" s="20"/>
      <c r="AJ177" s="20"/>
      <c r="AK177" s="20"/>
      <c r="AL177" s="20"/>
      <c r="AM177" s="20"/>
      <c r="AN177" s="20"/>
      <c r="AO177" s="20"/>
      <c r="AP177" s="20"/>
    </row>
    <row r="178" spans="5:42" s="12" customFormat="1">
      <c r="S178" s="20"/>
      <c r="T178" s="32"/>
      <c r="U178" s="20"/>
      <c r="V178" s="20"/>
      <c r="W178" s="20"/>
      <c r="X178" s="169"/>
      <c r="Y178" s="20"/>
      <c r="Z178" s="20"/>
      <c r="AA178" s="20"/>
      <c r="AB178" s="20"/>
      <c r="AC178" s="20"/>
      <c r="AD178" s="20"/>
      <c r="AE178" s="20"/>
      <c r="AF178" s="20"/>
      <c r="AG178" s="20"/>
      <c r="AH178" s="20"/>
      <c r="AI178" s="20"/>
      <c r="AJ178" s="20"/>
      <c r="AK178" s="20"/>
      <c r="AL178" s="20"/>
      <c r="AM178" s="20"/>
      <c r="AN178" s="20"/>
      <c r="AO178" s="20"/>
      <c r="AP178" s="20"/>
    </row>
    <row r="179" spans="5:42" s="12" customFormat="1">
      <c r="S179" s="20"/>
      <c r="T179" s="32"/>
      <c r="U179" s="20"/>
      <c r="V179" s="20"/>
      <c r="W179" s="20"/>
      <c r="X179" s="169"/>
      <c r="Y179" s="20"/>
      <c r="Z179" s="20"/>
      <c r="AA179" s="20"/>
      <c r="AB179" s="20"/>
      <c r="AC179" s="20"/>
      <c r="AD179" s="20"/>
      <c r="AE179" s="20"/>
      <c r="AF179" s="20"/>
      <c r="AG179" s="20"/>
      <c r="AH179" s="20"/>
      <c r="AI179" s="20"/>
      <c r="AJ179" s="20"/>
      <c r="AK179" s="20"/>
      <c r="AL179" s="20"/>
      <c r="AM179" s="20"/>
      <c r="AN179" s="20"/>
      <c r="AO179" s="20"/>
      <c r="AP179" s="20"/>
    </row>
    <row r="180" spans="5:42" s="12" customFormat="1">
      <c r="S180" s="20"/>
      <c r="T180" s="32"/>
      <c r="U180" s="20"/>
      <c r="V180" s="20"/>
      <c r="W180" s="20"/>
      <c r="X180" s="169"/>
      <c r="Y180" s="20"/>
      <c r="Z180" s="20"/>
      <c r="AA180" s="20"/>
      <c r="AB180" s="20"/>
      <c r="AC180" s="20"/>
      <c r="AD180" s="20"/>
      <c r="AE180" s="20"/>
      <c r="AF180" s="20"/>
      <c r="AG180" s="20"/>
      <c r="AH180" s="20"/>
      <c r="AI180" s="20"/>
      <c r="AJ180" s="20"/>
      <c r="AK180" s="20"/>
      <c r="AL180" s="20"/>
      <c r="AM180" s="20"/>
      <c r="AN180" s="20"/>
      <c r="AO180" s="20"/>
      <c r="AP180" s="20"/>
    </row>
    <row r="181" spans="5:42" s="12" customFormat="1">
      <c r="S181" s="20"/>
      <c r="T181" s="32"/>
      <c r="U181" s="20"/>
      <c r="V181" s="20"/>
      <c r="W181" s="20"/>
      <c r="X181" s="169"/>
      <c r="Y181" s="20"/>
      <c r="Z181" s="20"/>
      <c r="AA181" s="20"/>
      <c r="AB181" s="20"/>
      <c r="AC181" s="20"/>
      <c r="AD181" s="20"/>
      <c r="AE181" s="20"/>
      <c r="AF181" s="20"/>
      <c r="AG181" s="20"/>
      <c r="AH181" s="20"/>
      <c r="AI181" s="20"/>
      <c r="AJ181" s="20"/>
      <c r="AK181" s="20"/>
      <c r="AL181" s="20"/>
      <c r="AM181" s="20"/>
      <c r="AN181" s="20"/>
      <c r="AO181" s="20"/>
      <c r="AP181" s="20"/>
    </row>
    <row r="182" spans="5:42" s="12" customFormat="1">
      <c r="S182" s="20"/>
      <c r="T182" s="32"/>
      <c r="U182" s="20"/>
      <c r="V182" s="20"/>
      <c r="W182" s="20"/>
      <c r="X182" s="169"/>
      <c r="Y182" s="20"/>
      <c r="Z182" s="20"/>
      <c r="AA182" s="20"/>
      <c r="AB182" s="20"/>
      <c r="AC182" s="20"/>
      <c r="AD182" s="20"/>
      <c r="AE182" s="20"/>
      <c r="AF182" s="20"/>
      <c r="AG182" s="20"/>
      <c r="AH182" s="20"/>
      <c r="AI182" s="20"/>
      <c r="AJ182" s="20"/>
      <c r="AK182" s="20"/>
      <c r="AL182" s="20"/>
      <c r="AM182" s="20"/>
      <c r="AN182" s="20"/>
      <c r="AO182" s="20"/>
      <c r="AP182" s="20"/>
    </row>
    <row r="183" spans="5:42" s="12" customFormat="1">
      <c r="S183" s="20"/>
      <c r="T183" s="32"/>
      <c r="U183" s="20"/>
      <c r="V183" s="20"/>
      <c r="W183" s="20"/>
      <c r="X183" s="169"/>
      <c r="Y183" s="20"/>
      <c r="Z183" s="20"/>
      <c r="AA183" s="20"/>
      <c r="AB183" s="20"/>
      <c r="AC183" s="20"/>
      <c r="AD183" s="20"/>
      <c r="AE183" s="20"/>
      <c r="AF183" s="20"/>
      <c r="AG183" s="20"/>
      <c r="AH183" s="20"/>
      <c r="AI183" s="20"/>
      <c r="AJ183" s="20"/>
      <c r="AK183" s="20"/>
      <c r="AL183" s="20"/>
      <c r="AM183" s="20"/>
      <c r="AN183" s="20"/>
      <c r="AO183" s="20"/>
      <c r="AP183" s="20"/>
    </row>
    <row r="184" spans="5:42" s="12" customFormat="1">
      <c r="S184" s="20"/>
      <c r="T184" s="32"/>
      <c r="U184" s="20"/>
      <c r="V184" s="20"/>
      <c r="W184" s="20"/>
      <c r="X184" s="169"/>
      <c r="Y184" s="20"/>
      <c r="Z184" s="20"/>
      <c r="AA184" s="20"/>
      <c r="AB184" s="20"/>
      <c r="AC184" s="20"/>
      <c r="AD184" s="20"/>
      <c r="AE184" s="20"/>
      <c r="AF184" s="20"/>
      <c r="AG184" s="20"/>
      <c r="AH184" s="20"/>
      <c r="AI184" s="20"/>
      <c r="AJ184" s="20"/>
      <c r="AK184" s="20"/>
      <c r="AL184" s="20"/>
      <c r="AM184" s="20"/>
      <c r="AN184" s="20"/>
      <c r="AO184" s="20"/>
      <c r="AP184" s="20"/>
    </row>
    <row r="185" spans="5:42" s="12" customFormat="1">
      <c r="S185" s="20"/>
      <c r="T185" s="32"/>
      <c r="U185" s="20"/>
      <c r="V185" s="20"/>
      <c r="W185" s="20"/>
      <c r="X185" s="169"/>
      <c r="Y185" s="20"/>
      <c r="Z185" s="20"/>
      <c r="AA185" s="20"/>
      <c r="AB185" s="20"/>
      <c r="AC185" s="20"/>
      <c r="AD185" s="20"/>
      <c r="AE185" s="20"/>
      <c r="AF185" s="20"/>
      <c r="AG185" s="20"/>
      <c r="AH185" s="20"/>
      <c r="AI185" s="20"/>
      <c r="AJ185" s="20"/>
      <c r="AK185" s="20"/>
      <c r="AL185" s="20"/>
      <c r="AM185" s="20"/>
      <c r="AN185" s="20"/>
      <c r="AO185" s="20"/>
      <c r="AP185" s="20"/>
    </row>
    <row r="186" spans="5:42" s="12" customFormat="1">
      <c r="S186" s="20"/>
      <c r="T186" s="32"/>
      <c r="U186" s="20"/>
      <c r="V186" s="20"/>
      <c r="W186" s="20"/>
      <c r="X186" s="169"/>
      <c r="Y186" s="20"/>
      <c r="Z186" s="20"/>
      <c r="AA186" s="20"/>
      <c r="AB186" s="20"/>
      <c r="AC186" s="20"/>
      <c r="AD186" s="20"/>
      <c r="AE186" s="20"/>
      <c r="AF186" s="20"/>
      <c r="AG186" s="20"/>
      <c r="AH186" s="20"/>
      <c r="AI186" s="20"/>
      <c r="AJ186" s="20"/>
      <c r="AK186" s="20"/>
      <c r="AL186" s="20"/>
      <c r="AM186" s="20"/>
      <c r="AN186" s="20"/>
      <c r="AO186" s="20"/>
      <c r="AP186" s="20"/>
    </row>
    <row r="187" spans="5:42" s="12" customFormat="1">
      <c r="S187" s="20"/>
      <c r="T187" s="32"/>
      <c r="U187" s="20"/>
      <c r="V187" s="20"/>
      <c r="W187" s="20"/>
      <c r="X187" s="169"/>
      <c r="Y187" s="20"/>
      <c r="Z187" s="20"/>
      <c r="AA187" s="20"/>
      <c r="AB187" s="20"/>
      <c r="AC187" s="20"/>
      <c r="AD187" s="20"/>
      <c r="AE187" s="20"/>
      <c r="AF187" s="20"/>
      <c r="AG187" s="20"/>
      <c r="AH187" s="20"/>
      <c r="AI187" s="20"/>
      <c r="AJ187" s="20"/>
      <c r="AK187" s="20"/>
      <c r="AL187" s="20"/>
      <c r="AM187" s="20"/>
      <c r="AN187" s="20"/>
      <c r="AO187" s="20"/>
      <c r="AP187" s="20"/>
    </row>
    <row r="188" spans="5:42" s="12" customFormat="1">
      <c r="S188" s="20"/>
      <c r="T188" s="32"/>
      <c r="U188" s="20"/>
      <c r="V188" s="20"/>
      <c r="W188" s="20"/>
      <c r="X188" s="169"/>
      <c r="Y188" s="20"/>
      <c r="Z188" s="20"/>
      <c r="AA188" s="20"/>
      <c r="AB188" s="20"/>
      <c r="AC188" s="20"/>
      <c r="AD188" s="20"/>
      <c r="AE188" s="20"/>
      <c r="AF188" s="20"/>
      <c r="AG188" s="20"/>
      <c r="AH188" s="20"/>
      <c r="AI188" s="20"/>
      <c r="AJ188" s="20"/>
      <c r="AK188" s="20"/>
      <c r="AL188" s="20"/>
      <c r="AM188" s="20"/>
      <c r="AN188" s="20"/>
      <c r="AO188" s="20"/>
      <c r="AP188" s="20"/>
    </row>
    <row r="189" spans="5:42" s="12" customFormat="1">
      <c r="S189" s="20"/>
      <c r="T189" s="32"/>
      <c r="U189" s="20"/>
      <c r="V189" s="20"/>
      <c r="W189" s="20"/>
      <c r="X189" s="169"/>
      <c r="Y189" s="20"/>
      <c r="Z189" s="20"/>
      <c r="AA189" s="20"/>
      <c r="AB189" s="20"/>
      <c r="AC189" s="20"/>
      <c r="AD189" s="20"/>
      <c r="AE189" s="20"/>
      <c r="AF189" s="20"/>
      <c r="AG189" s="20"/>
      <c r="AH189" s="20"/>
      <c r="AI189" s="20"/>
      <c r="AJ189" s="20"/>
      <c r="AK189" s="20"/>
      <c r="AL189" s="20"/>
      <c r="AM189" s="20"/>
      <c r="AN189" s="20"/>
      <c r="AO189" s="20"/>
      <c r="AP189" s="20"/>
    </row>
    <row r="190" spans="5:42" s="12" customFormat="1">
      <c r="E190" s="34"/>
      <c r="F190" s="34"/>
      <c r="G190" s="34"/>
      <c r="H190" s="34"/>
      <c r="I190" s="34"/>
      <c r="S190" s="20"/>
      <c r="T190" s="32"/>
      <c r="U190" s="20"/>
      <c r="V190" s="20"/>
      <c r="W190" s="20"/>
      <c r="X190" s="169"/>
      <c r="Y190" s="20"/>
      <c r="Z190" s="20"/>
      <c r="AA190" s="20"/>
      <c r="AB190" s="20"/>
      <c r="AC190" s="20"/>
      <c r="AD190" s="20"/>
      <c r="AE190" s="20"/>
      <c r="AF190" s="20"/>
      <c r="AG190" s="20"/>
      <c r="AH190" s="20"/>
      <c r="AI190" s="20"/>
      <c r="AJ190" s="20"/>
      <c r="AK190" s="20"/>
      <c r="AL190" s="20"/>
      <c r="AM190" s="20"/>
      <c r="AN190" s="20"/>
      <c r="AO190" s="20"/>
      <c r="AP190" s="20"/>
    </row>
    <row r="191" spans="5:42" s="12" customFormat="1">
      <c r="E191" s="34"/>
      <c r="F191" s="34"/>
      <c r="G191" s="34"/>
      <c r="H191" s="34"/>
      <c r="I191" s="34"/>
      <c r="J191" s="34"/>
      <c r="K191" s="34"/>
      <c r="L191" s="34"/>
      <c r="M191" s="34"/>
      <c r="S191" s="20"/>
      <c r="T191" s="32"/>
      <c r="U191" s="20"/>
      <c r="V191" s="20"/>
      <c r="W191" s="20"/>
      <c r="X191" s="169"/>
      <c r="Y191" s="20"/>
      <c r="Z191" s="20"/>
      <c r="AA191" s="20"/>
      <c r="AB191" s="20"/>
      <c r="AC191" s="20"/>
      <c r="AD191" s="20"/>
      <c r="AE191" s="20"/>
      <c r="AF191" s="20"/>
      <c r="AG191" s="20"/>
      <c r="AH191" s="20"/>
      <c r="AI191" s="20"/>
      <c r="AJ191" s="20"/>
      <c r="AK191" s="20"/>
      <c r="AL191" s="20"/>
      <c r="AM191" s="20"/>
      <c r="AN191" s="20"/>
      <c r="AO191" s="20"/>
      <c r="AP191" s="20"/>
    </row>
  </sheetData>
  <sheetProtection algorithmName="SHA-512" hashValue="ttvFymho2eTqeP8H8jqOkcJkt1NUaU0sbVdvvD9AyKeOJZj2/KkYJy9Iz8lFwJmcpoIWZxe/VbrYkB91Yly6jg==" saltValue="5QtRf5CqnJP2sHnMo9FzHg==" spinCount="100000" sheet="1" objects="1" scenarios="1"/>
  <mergeCells count="52">
    <mergeCell ref="J25:L25"/>
    <mergeCell ref="G23:H23"/>
    <mergeCell ref="D25:E25"/>
    <mergeCell ref="G25:I25"/>
    <mergeCell ref="D16:J16"/>
    <mergeCell ref="D27:E27"/>
    <mergeCell ref="G32:M33"/>
    <mergeCell ref="L19:M19"/>
    <mergeCell ref="L21:M21"/>
    <mergeCell ref="B18:E18"/>
    <mergeCell ref="F18:H18"/>
    <mergeCell ref="F19:H19"/>
    <mergeCell ref="D24:E24"/>
    <mergeCell ref="J24:K24"/>
    <mergeCell ref="J22:M22"/>
    <mergeCell ref="B20:E20"/>
    <mergeCell ref="B21:E21"/>
    <mergeCell ref="F20:H20"/>
    <mergeCell ref="F21:H21"/>
    <mergeCell ref="B36:B38"/>
    <mergeCell ref="E31:F31"/>
    <mergeCell ref="J35:K35"/>
    <mergeCell ref="F35:G35"/>
    <mergeCell ref="L35:M35"/>
    <mergeCell ref="H37:I38"/>
    <mergeCell ref="J37:K38"/>
    <mergeCell ref="L37:M38"/>
    <mergeCell ref="H35:I35"/>
    <mergeCell ref="C36:E36"/>
    <mergeCell ref="F37:G37"/>
    <mergeCell ref="F38:G38"/>
    <mergeCell ref="D12:J12"/>
    <mergeCell ref="K11:K12"/>
    <mergeCell ref="L7:M7"/>
    <mergeCell ref="L12:M12"/>
    <mergeCell ref="L8:M8"/>
    <mergeCell ref="A5:M5"/>
    <mergeCell ref="K15:L15"/>
    <mergeCell ref="K16:L16"/>
    <mergeCell ref="D26:E26"/>
    <mergeCell ref="I20:K21"/>
    <mergeCell ref="K14:L14"/>
    <mergeCell ref="I23:L23"/>
    <mergeCell ref="D23:E23"/>
    <mergeCell ref="I18:K19"/>
    <mergeCell ref="B19:E19"/>
    <mergeCell ref="D7:J7"/>
    <mergeCell ref="D8:J8"/>
    <mergeCell ref="L10:M10"/>
    <mergeCell ref="D15:J15"/>
    <mergeCell ref="D10:J10"/>
    <mergeCell ref="D11:J11"/>
  </mergeCells>
  <conditionalFormatting sqref="F37:G37">
    <cfRule type="expression" dxfId="14" priority="39">
      <formula>$J$25="Rural"</formula>
    </cfRule>
  </conditionalFormatting>
  <conditionalFormatting sqref="F38:G38">
    <cfRule type="expression" dxfId="13" priority="43">
      <formula>$J$25="Urban"</formula>
    </cfRule>
  </conditionalFormatting>
  <dataValidations count="7">
    <dataValidation type="list" allowBlank="1" showInputMessage="1" showErrorMessage="1" sqref="L10:M10" xr:uid="{00000000-0002-0000-0000-000001000000}">
      <formula1>"Yes, No"</formula1>
    </dataValidation>
    <dataValidation type="list" allowBlank="1" showInputMessage="1" showErrorMessage="1" sqref="F18:H18" xr:uid="{00000000-0002-0000-0000-000002000000}">
      <formula1>$AA$18:$AA$21</formula1>
    </dataValidation>
    <dataValidation type="list" allowBlank="1" showInputMessage="1" showErrorMessage="1" sqref="F19:F20" xr:uid="{00000000-0002-0000-0000-000003000000}">
      <formula1>"Elderly 55+, Elderly 62+, Family, Special Needs, Transitional, Multiple Populations, Other"</formula1>
    </dataValidation>
    <dataValidation type="list" allowBlank="1" showInputMessage="1" showErrorMessage="1" sqref="J25:L25" xr:uid="{38C2EF79-EA14-4CD0-8296-F89887CFBEEC}">
      <formula1>"Urban, Balance of State"</formula1>
    </dataValidation>
    <dataValidation type="list" allowBlank="1" showInputMessage="1" showErrorMessage="1" sqref="I23:L23" xr:uid="{00000000-0002-0000-0000-000004000000}">
      <formula1>"New Supply"</formula1>
    </dataValidation>
    <dataValidation type="list" allowBlank="1" showInputMessage="1" showErrorMessage="1" sqref="L7:M7" xr:uid="{00000000-0002-0000-0000-000005000000}">
      <formula1>$X$5:$X$116</formula1>
    </dataValidation>
    <dataValidation type="list" allowBlank="1" showInputMessage="1" showErrorMessage="1" sqref="G31" xr:uid="{36A83679-D440-40D9-A750-8B8332A0FD8B}">
      <formula1>"Yes,No"</formula1>
    </dataValidation>
  </dataValidations>
  <pageMargins left="0.7" right="0.7" top="0.75" bottom="0.75" header="0.3" footer="0.3"/>
  <pageSetup scale="78" orientation="portrait" r:id="rId1"/>
  <headerFooter>
    <oddFooter>&amp;L&amp;F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NY420"/>
  <sheetViews>
    <sheetView showGridLines="0" zoomScaleNormal="100" zoomScaleSheetLayoutView="70" workbookViewId="0">
      <selection activeCell="A6" sqref="A6:R6"/>
    </sheetView>
  </sheetViews>
  <sheetFormatPr defaultColWidth="9.1796875" defaultRowHeight="14.5"/>
  <cols>
    <col min="1" max="1" width="3.453125" style="98" customWidth="1"/>
    <col min="2" max="2" width="13.54296875" style="12" customWidth="1"/>
    <col min="3" max="10" width="9.1796875" style="12"/>
    <col min="11" max="11" width="9.1796875" style="12" customWidth="1"/>
    <col min="12" max="12" width="11" style="12" customWidth="1"/>
    <col min="13" max="13" width="10.1796875" style="76" customWidth="1"/>
    <col min="14" max="14" width="6.81640625" style="76" hidden="1" customWidth="1"/>
    <col min="15" max="15" width="1.453125" style="76" customWidth="1"/>
    <col min="16" max="16" width="8" style="76" customWidth="1"/>
    <col min="17" max="17" width="8" style="104" customWidth="1"/>
    <col min="18" max="18" width="8" style="76" customWidth="1"/>
    <col min="19" max="19" width="3.1796875" style="16" customWidth="1"/>
    <col min="20" max="389" width="9.1796875" style="12"/>
    <col min="390" max="16384" width="9.1796875" style="34"/>
  </cols>
  <sheetData>
    <row r="1" spans="1:20">
      <c r="Q1" s="76"/>
    </row>
    <row r="2" spans="1:20" ht="21">
      <c r="E2" s="339" t="s">
        <v>456</v>
      </c>
      <c r="N2" s="436"/>
      <c r="Q2" s="76"/>
    </row>
    <row r="3" spans="1:20" ht="21" customHeight="1">
      <c r="E3" s="339" t="s">
        <v>36</v>
      </c>
      <c r="G3" s="64"/>
      <c r="N3" s="436"/>
    </row>
    <row r="4" spans="1:20" s="26" customFormat="1" ht="2.9" hidden="1" customHeight="1">
      <c r="A4" s="27"/>
      <c r="B4" s="99"/>
      <c r="C4" s="99"/>
      <c r="D4" s="99"/>
      <c r="E4" s="99"/>
      <c r="F4" s="99"/>
      <c r="G4" s="99"/>
      <c r="H4" s="99"/>
      <c r="I4" s="99"/>
      <c r="J4" s="99"/>
      <c r="K4" s="99"/>
      <c r="L4" s="99"/>
      <c r="M4" s="102"/>
      <c r="N4" s="28"/>
      <c r="O4" s="88"/>
      <c r="P4" s="269"/>
      <c r="Q4" s="269"/>
      <c r="R4" s="269"/>
      <c r="S4" s="25"/>
    </row>
    <row r="5" spans="1:20" s="15" customFormat="1" ht="16.75" customHeight="1">
      <c r="A5" s="100"/>
      <c r="M5" s="102"/>
      <c r="N5" s="30"/>
      <c r="O5" s="76"/>
      <c r="P5" s="269"/>
      <c r="Q5" s="269"/>
      <c r="R5" s="269"/>
      <c r="S5" s="16"/>
    </row>
    <row r="6" spans="1:20" s="15" customFormat="1" ht="18.649999999999999" customHeight="1">
      <c r="A6" s="437" t="s">
        <v>436</v>
      </c>
      <c r="B6" s="437"/>
      <c r="C6" s="437"/>
      <c r="D6" s="437"/>
      <c r="E6" s="437"/>
      <c r="F6" s="437"/>
      <c r="G6" s="437"/>
      <c r="H6" s="437"/>
      <c r="I6" s="437"/>
      <c r="J6" s="437"/>
      <c r="K6" s="437"/>
      <c r="L6" s="437"/>
      <c r="M6" s="437"/>
      <c r="N6" s="437"/>
      <c r="O6" s="437"/>
      <c r="P6" s="437"/>
      <c r="Q6" s="437"/>
      <c r="R6" s="437"/>
      <c r="S6" s="16"/>
    </row>
    <row r="7" spans="1:20" s="15" customFormat="1" ht="43" customHeight="1">
      <c r="A7" s="438" t="s">
        <v>515</v>
      </c>
      <c r="B7" s="438"/>
      <c r="C7" s="438"/>
      <c r="D7" s="438"/>
      <c r="E7" s="438"/>
      <c r="F7" s="438"/>
      <c r="G7" s="438"/>
      <c r="H7" s="438"/>
      <c r="I7" s="438"/>
      <c r="J7" s="438"/>
      <c r="K7" s="438"/>
      <c r="L7" s="438"/>
      <c r="M7" s="438"/>
      <c r="N7" s="438"/>
      <c r="O7" s="438"/>
      <c r="P7" s="438"/>
      <c r="Q7" s="438"/>
      <c r="R7" s="438"/>
      <c r="S7" s="16"/>
    </row>
    <row r="8" spans="1:20" s="15" customFormat="1" ht="16" customHeight="1">
      <c r="A8" s="270"/>
      <c r="B8" s="270"/>
      <c r="C8" s="270"/>
      <c r="D8" s="270"/>
      <c r="E8" s="270"/>
      <c r="F8" s="270"/>
      <c r="G8" s="270"/>
      <c r="H8" s="270"/>
      <c r="I8" s="270"/>
      <c r="J8" s="270"/>
      <c r="K8" s="270"/>
      <c r="L8" s="270"/>
      <c r="M8" s="270"/>
      <c r="N8" s="270"/>
      <c r="O8" s="270"/>
      <c r="P8" s="477" t="s">
        <v>183</v>
      </c>
      <c r="Q8" s="477"/>
      <c r="R8" s="164"/>
      <c r="S8" s="16"/>
    </row>
    <row r="9" spans="1:20" s="15" customFormat="1" ht="16" customHeight="1">
      <c r="A9" s="284"/>
      <c r="B9" s="284"/>
      <c r="C9" s="284"/>
      <c r="D9" s="284"/>
      <c r="E9" s="284"/>
      <c r="F9" s="284"/>
      <c r="G9" s="284"/>
      <c r="H9" s="284"/>
      <c r="I9" s="284"/>
      <c r="J9" s="284"/>
      <c r="K9" s="284"/>
      <c r="L9" s="284"/>
      <c r="M9" s="284"/>
      <c r="N9" s="284"/>
      <c r="O9" s="284"/>
      <c r="P9" s="477"/>
      <c r="Q9" s="477"/>
      <c r="R9" s="164"/>
      <c r="S9" s="16"/>
    </row>
    <row r="10" spans="1:20" s="16" customFormat="1" ht="6" customHeight="1">
      <c r="A10" s="178"/>
      <c r="B10" s="178"/>
      <c r="C10" s="150"/>
      <c r="D10" s="150"/>
      <c r="E10" s="150"/>
      <c r="F10" s="150"/>
      <c r="G10" s="150"/>
      <c r="H10" s="150"/>
      <c r="I10" s="150"/>
      <c r="J10" s="150"/>
      <c r="K10" s="150"/>
      <c r="L10" s="150"/>
      <c r="M10" s="150"/>
      <c r="N10" s="150"/>
      <c r="O10" s="150"/>
      <c r="P10" s="150"/>
      <c r="Q10" s="150"/>
      <c r="R10" s="150"/>
      <c r="S10" s="143"/>
      <c r="T10" s="143"/>
    </row>
    <row r="11" spans="1:20" s="16" customFormat="1" ht="5.25" customHeight="1">
      <c r="A11" s="198"/>
      <c r="B11" s="198"/>
      <c r="C11" s="150"/>
      <c r="D11" s="150"/>
      <c r="E11" s="150"/>
      <c r="F11" s="150"/>
      <c r="G11" s="150"/>
      <c r="H11" s="150"/>
      <c r="I11" s="150"/>
      <c r="J11" s="150"/>
      <c r="K11" s="150"/>
      <c r="L11" s="150"/>
      <c r="M11" s="150"/>
      <c r="N11" s="150"/>
      <c r="O11" s="150"/>
      <c r="P11" s="150"/>
      <c r="Q11" s="150"/>
      <c r="R11" s="150"/>
    </row>
    <row r="12" spans="1:20" s="15" customFormat="1" ht="24.5">
      <c r="A12" s="11"/>
      <c r="B12" s="3"/>
      <c r="C12" s="4"/>
      <c r="D12" s="6"/>
      <c r="E12" s="6"/>
      <c r="F12" s="4"/>
      <c r="G12" s="5"/>
      <c r="H12" s="2"/>
      <c r="I12" s="3"/>
      <c r="M12" s="84" t="s">
        <v>16</v>
      </c>
      <c r="N12" s="30"/>
      <c r="O12" s="76"/>
      <c r="P12" s="21" t="s">
        <v>435</v>
      </c>
      <c r="Q12" s="21" t="s">
        <v>7</v>
      </c>
      <c r="R12" s="21" t="s">
        <v>8</v>
      </c>
      <c r="S12" s="16"/>
    </row>
    <row r="13" spans="1:20" s="15" customFormat="1" ht="18.649999999999999" customHeight="1">
      <c r="A13" s="435" t="s">
        <v>435</v>
      </c>
      <c r="B13" s="435"/>
      <c r="C13" s="435"/>
      <c r="D13" s="435"/>
      <c r="E13" s="435"/>
      <c r="F13" s="435"/>
      <c r="G13" s="435"/>
      <c r="H13" s="435"/>
      <c r="I13" s="435"/>
      <c r="J13" s="435"/>
      <c r="K13" s="435"/>
      <c r="L13" s="435"/>
      <c r="M13" s="435"/>
      <c r="N13" s="435"/>
      <c r="O13" s="435"/>
      <c r="P13" s="435"/>
      <c r="Q13" s="435"/>
      <c r="R13" s="435"/>
      <c r="S13" s="16"/>
    </row>
    <row r="14" spans="1:20" s="26" customFormat="1" ht="16" customHeight="1">
      <c r="A14" s="23" t="s">
        <v>9</v>
      </c>
      <c r="B14" s="460" t="s">
        <v>454</v>
      </c>
      <c r="C14" s="460"/>
      <c r="D14" s="460"/>
      <c r="E14" s="460"/>
      <c r="F14" s="460"/>
      <c r="G14" s="460"/>
      <c r="H14" s="460"/>
      <c r="I14" s="460"/>
      <c r="J14" s="460"/>
      <c r="K14" s="460"/>
      <c r="L14" s="460"/>
      <c r="M14" s="360">
        <v>15</v>
      </c>
      <c r="N14" s="31"/>
      <c r="O14" s="87"/>
      <c r="P14" s="375"/>
      <c r="Q14" s="376"/>
      <c r="R14" s="376"/>
      <c r="S14" s="24"/>
      <c r="T14" s="12"/>
    </row>
    <row r="15" spans="1:20" s="26" customFormat="1" ht="16" customHeight="1">
      <c r="A15" s="23"/>
      <c r="B15" s="460"/>
      <c r="C15" s="460"/>
      <c r="D15" s="460"/>
      <c r="E15" s="460"/>
      <c r="F15" s="460"/>
      <c r="G15" s="460"/>
      <c r="H15" s="460"/>
      <c r="I15" s="460"/>
      <c r="J15" s="460"/>
      <c r="K15" s="460"/>
      <c r="L15" s="460"/>
      <c r="M15" s="459"/>
      <c r="N15" s="459"/>
      <c r="O15" s="459"/>
      <c r="P15" s="459"/>
      <c r="Q15" s="459"/>
      <c r="R15" s="163"/>
      <c r="S15" s="25"/>
    </row>
    <row r="16" spans="1:20" s="26" customFormat="1" ht="16" customHeight="1">
      <c r="A16" s="23"/>
      <c r="B16" s="460"/>
      <c r="C16" s="460"/>
      <c r="D16" s="460"/>
      <c r="E16" s="460"/>
      <c r="F16" s="460"/>
      <c r="G16" s="460"/>
      <c r="H16" s="460"/>
      <c r="I16" s="460"/>
      <c r="J16" s="460"/>
      <c r="K16" s="460"/>
      <c r="L16" s="460"/>
      <c r="M16" s="102"/>
      <c r="N16" s="28"/>
      <c r="O16" s="88"/>
      <c r="P16" s="466"/>
      <c r="Q16" s="466"/>
      <c r="R16" s="371"/>
      <c r="S16" s="25"/>
    </row>
    <row r="17" spans="1:33" s="16" customFormat="1" ht="26.15" customHeight="1">
      <c r="A17" s="439" t="s">
        <v>13</v>
      </c>
      <c r="B17" s="439"/>
      <c r="C17" s="452"/>
      <c r="D17" s="452"/>
      <c r="E17" s="452"/>
      <c r="F17" s="452"/>
      <c r="G17" s="452"/>
      <c r="H17" s="452"/>
      <c r="I17" s="452"/>
      <c r="J17" s="452"/>
      <c r="K17" s="452"/>
      <c r="L17" s="452"/>
      <c r="M17" s="452"/>
      <c r="N17" s="452"/>
      <c r="O17" s="452"/>
      <c r="P17" s="452"/>
      <c r="Q17" s="452"/>
      <c r="R17" s="452"/>
      <c r="S17" s="24"/>
      <c r="T17" s="90"/>
      <c r="U17" s="90"/>
      <c r="V17" s="90"/>
      <c r="W17" s="90"/>
      <c r="X17" s="90"/>
      <c r="Y17" s="90"/>
      <c r="Z17" s="90"/>
      <c r="AA17" s="90"/>
      <c r="AB17" s="90"/>
    </row>
    <row r="18" spans="1:33" s="16" customFormat="1" ht="26.15" customHeight="1">
      <c r="A18" s="197"/>
      <c r="B18" s="197"/>
      <c r="C18" s="150"/>
      <c r="D18" s="150"/>
      <c r="E18" s="150"/>
      <c r="F18" s="150"/>
      <c r="G18" s="150"/>
      <c r="H18" s="150"/>
      <c r="I18" s="150"/>
      <c r="J18" s="150"/>
      <c r="K18" s="150"/>
      <c r="L18" s="150"/>
      <c r="M18" s="150"/>
      <c r="N18" s="150"/>
      <c r="O18" s="150"/>
      <c r="P18" s="150"/>
      <c r="Q18" s="150"/>
      <c r="R18" s="150"/>
      <c r="S18" s="24"/>
      <c r="T18" s="90"/>
      <c r="U18" s="90"/>
      <c r="V18" s="90"/>
      <c r="W18" s="90"/>
      <c r="X18" s="90"/>
      <c r="Y18" s="90"/>
      <c r="Z18" s="90"/>
      <c r="AA18" s="90"/>
      <c r="AB18" s="90"/>
    </row>
    <row r="19" spans="1:33" s="16" customFormat="1" ht="16" customHeight="1">
      <c r="A19" s="23" t="s">
        <v>10</v>
      </c>
      <c r="B19" s="481" t="s">
        <v>453</v>
      </c>
      <c r="C19" s="481"/>
      <c r="D19" s="481"/>
      <c r="E19" s="481"/>
      <c r="F19" s="481"/>
      <c r="G19" s="481"/>
      <c r="H19" s="481"/>
      <c r="I19" s="481"/>
      <c r="J19" s="481"/>
      <c r="K19" s="481"/>
      <c r="L19" s="481"/>
      <c r="M19" s="358" t="s">
        <v>24</v>
      </c>
      <c r="N19" s="31"/>
      <c r="O19" s="87"/>
      <c r="P19" s="277"/>
      <c r="Q19" s="344"/>
      <c r="R19" s="344"/>
      <c r="S19" s="24"/>
      <c r="T19" s="90"/>
      <c r="U19" s="90"/>
      <c r="V19" s="90"/>
      <c r="W19" s="90"/>
      <c r="X19" s="90"/>
      <c r="Y19" s="90"/>
      <c r="Z19" s="90"/>
      <c r="AA19" s="90"/>
      <c r="AB19" s="90"/>
    </row>
    <row r="20" spans="1:33" s="16" customFormat="1" ht="16" customHeight="1">
      <c r="A20" s="23"/>
      <c r="B20" s="481"/>
      <c r="C20" s="481"/>
      <c r="D20" s="481"/>
      <c r="E20" s="481"/>
      <c r="F20" s="481"/>
      <c r="G20" s="481"/>
      <c r="H20" s="481"/>
      <c r="I20" s="481"/>
      <c r="J20" s="481"/>
      <c r="K20" s="481"/>
      <c r="L20" s="481"/>
      <c r="M20" s="360">
        <v>15</v>
      </c>
      <c r="N20" s="31"/>
      <c r="O20" s="87"/>
      <c r="P20" s="272"/>
      <c r="Q20" s="271"/>
      <c r="R20" s="272"/>
      <c r="S20" s="24"/>
      <c r="T20" s="90"/>
      <c r="U20" s="90"/>
      <c r="V20" s="90"/>
      <c r="W20" s="90"/>
      <c r="X20" s="90"/>
      <c r="Y20" s="90"/>
      <c r="Z20" s="90"/>
      <c r="AA20" s="90"/>
      <c r="AB20" s="90"/>
    </row>
    <row r="21" spans="1:33" s="16" customFormat="1" ht="16" customHeight="1">
      <c r="A21" s="197"/>
      <c r="B21" s="481"/>
      <c r="C21" s="481"/>
      <c r="D21" s="481"/>
      <c r="E21" s="481"/>
      <c r="F21" s="481"/>
      <c r="G21" s="481"/>
      <c r="H21" s="481"/>
      <c r="I21" s="481"/>
      <c r="J21" s="481"/>
      <c r="K21" s="481"/>
      <c r="L21" s="481"/>
      <c r="M21" s="359" t="s">
        <v>455</v>
      </c>
      <c r="N21" s="150"/>
      <c r="O21" s="150"/>
      <c r="P21" s="150"/>
      <c r="Q21" s="150"/>
      <c r="R21" s="150"/>
      <c r="S21" s="24"/>
      <c r="T21" s="90"/>
      <c r="U21" s="90"/>
      <c r="V21" s="90"/>
      <c r="W21" s="90"/>
      <c r="X21" s="90"/>
      <c r="Y21" s="90"/>
      <c r="Z21" s="90"/>
      <c r="AA21" s="90"/>
      <c r="AB21" s="90"/>
    </row>
    <row r="22" spans="1:33" s="16" customFormat="1" ht="16" customHeight="1">
      <c r="A22" s="238"/>
      <c r="B22" s="242"/>
      <c r="C22" s="242"/>
      <c r="D22" s="242"/>
      <c r="E22" s="242"/>
      <c r="F22" s="242"/>
      <c r="G22" s="242"/>
      <c r="H22" s="242"/>
      <c r="I22" s="242"/>
      <c r="J22" s="242"/>
      <c r="K22" s="242"/>
      <c r="L22" s="242"/>
      <c r="M22" s="360">
        <v>10</v>
      </c>
      <c r="N22" s="150"/>
      <c r="O22" s="150"/>
      <c r="P22" s="150"/>
      <c r="Q22" s="150"/>
      <c r="R22" s="150"/>
      <c r="S22" s="24"/>
      <c r="T22" s="90"/>
      <c r="U22" s="90"/>
      <c r="V22" s="90"/>
      <c r="W22" s="90"/>
      <c r="X22" s="90"/>
      <c r="Y22" s="90"/>
      <c r="Z22" s="90"/>
      <c r="AA22" s="90"/>
      <c r="AB22" s="90"/>
    </row>
    <row r="23" spans="1:33" s="16" customFormat="1" ht="16" customHeight="1">
      <c r="A23" s="238"/>
      <c r="B23" s="242"/>
      <c r="C23" s="242"/>
      <c r="D23" s="242"/>
      <c r="E23" s="242"/>
      <c r="F23" s="242"/>
      <c r="G23" s="242"/>
      <c r="H23" s="242"/>
      <c r="I23" s="242"/>
      <c r="J23" s="242"/>
      <c r="K23" s="242"/>
      <c r="L23" s="242"/>
      <c r="M23" s="273"/>
      <c r="N23" s="150"/>
      <c r="O23" s="150"/>
      <c r="P23" s="150"/>
      <c r="Q23" s="150"/>
      <c r="R23" s="150"/>
      <c r="S23" s="24"/>
      <c r="T23" s="90"/>
      <c r="U23" s="90"/>
      <c r="V23" s="90"/>
      <c r="W23" s="90"/>
      <c r="X23" s="90"/>
      <c r="Y23" s="90"/>
      <c r="Z23" s="90"/>
      <c r="AA23" s="90"/>
      <c r="AB23" s="90"/>
    </row>
    <row r="24" spans="1:33" s="16" customFormat="1" ht="26.15" customHeight="1">
      <c r="A24" s="439" t="s">
        <v>13</v>
      </c>
      <c r="B24" s="439"/>
      <c r="C24" s="452"/>
      <c r="D24" s="452"/>
      <c r="E24" s="452"/>
      <c r="F24" s="452"/>
      <c r="G24" s="452"/>
      <c r="H24" s="452"/>
      <c r="I24" s="452"/>
      <c r="J24" s="452"/>
      <c r="K24" s="452"/>
      <c r="L24" s="452"/>
      <c r="M24" s="452"/>
      <c r="N24" s="452"/>
      <c r="O24" s="452"/>
      <c r="P24" s="452"/>
      <c r="Q24" s="452"/>
      <c r="R24" s="452"/>
      <c r="S24" s="24"/>
      <c r="T24" s="90"/>
      <c r="U24" s="90"/>
      <c r="V24" s="90"/>
      <c r="W24" s="90"/>
      <c r="X24" s="90"/>
      <c r="Y24" s="90"/>
      <c r="Z24" s="90"/>
      <c r="AA24" s="90"/>
      <c r="AB24" s="90"/>
    </row>
    <row r="25" spans="1:33" s="15" customFormat="1" ht="18" customHeight="1">
      <c r="A25" s="483"/>
      <c r="B25" s="483"/>
      <c r="C25" s="483"/>
      <c r="D25" s="483"/>
      <c r="E25" s="483"/>
      <c r="F25" s="483"/>
      <c r="G25" s="483"/>
      <c r="H25" s="483"/>
      <c r="I25" s="483"/>
      <c r="J25" s="180"/>
      <c r="K25" s="158"/>
      <c r="L25" s="159"/>
      <c r="M25" s="80"/>
      <c r="N25" s="80"/>
      <c r="O25" s="80"/>
      <c r="P25" s="80"/>
      <c r="Q25" s="80"/>
      <c r="R25" s="81"/>
      <c r="S25" s="156"/>
      <c r="U25" s="64"/>
      <c r="V25" s="64"/>
      <c r="W25" s="64"/>
      <c r="X25" s="64"/>
      <c r="Y25" s="64"/>
      <c r="Z25" s="64"/>
      <c r="AA25" s="64"/>
      <c r="AB25" s="64"/>
      <c r="AC25" s="64"/>
      <c r="AD25" s="64"/>
      <c r="AE25" s="64"/>
      <c r="AF25" s="64"/>
      <c r="AG25" s="64"/>
    </row>
    <row r="26" spans="1:33" s="15" customFormat="1" ht="16" customHeight="1">
      <c r="A26" s="23" t="s">
        <v>11</v>
      </c>
      <c r="B26" s="484" t="s">
        <v>463</v>
      </c>
      <c r="C26" s="484"/>
      <c r="D26" s="484"/>
      <c r="E26" s="484"/>
      <c r="F26" s="484"/>
      <c r="G26" s="484"/>
      <c r="H26" s="484"/>
      <c r="I26" s="484"/>
      <c r="J26" s="484"/>
      <c r="K26" s="484"/>
      <c r="L26" s="484"/>
      <c r="M26" s="361">
        <v>15</v>
      </c>
      <c r="N26" s="171">
        <v>10</v>
      </c>
      <c r="O26" s="172"/>
      <c r="P26" s="277"/>
      <c r="Q26" s="344"/>
      <c r="R26" s="345"/>
      <c r="S26" s="146"/>
      <c r="U26" s="64"/>
      <c r="V26" s="64"/>
      <c r="W26" s="64"/>
      <c r="X26" s="64"/>
      <c r="Y26" s="64"/>
      <c r="Z26" s="64"/>
      <c r="AA26" s="64"/>
      <c r="AB26" s="64"/>
      <c r="AC26" s="64"/>
      <c r="AD26" s="64"/>
      <c r="AE26" s="64"/>
      <c r="AF26" s="64"/>
      <c r="AG26" s="64"/>
    </row>
    <row r="27" spans="1:33" s="15" customFormat="1" ht="16" customHeight="1">
      <c r="A27" s="170"/>
      <c r="B27" s="484"/>
      <c r="C27" s="484"/>
      <c r="D27" s="484"/>
      <c r="E27" s="484"/>
      <c r="F27" s="484"/>
      <c r="G27" s="484"/>
      <c r="H27" s="484"/>
      <c r="I27" s="484"/>
      <c r="J27" s="484"/>
      <c r="K27" s="484"/>
      <c r="L27" s="484"/>
      <c r="M27" s="267"/>
      <c r="N27" s="268"/>
      <c r="O27" s="268"/>
      <c r="P27" s="268"/>
      <c r="Q27" s="268"/>
      <c r="R27" s="268"/>
      <c r="S27" s="156"/>
      <c r="U27" s="64"/>
      <c r="V27" s="64"/>
      <c r="W27" s="64"/>
      <c r="X27" s="64"/>
      <c r="Y27" s="64"/>
      <c r="Z27" s="64"/>
      <c r="AA27" s="64"/>
      <c r="AB27" s="64"/>
      <c r="AC27" s="64"/>
      <c r="AD27" s="64"/>
      <c r="AE27" s="64"/>
      <c r="AF27" s="64"/>
      <c r="AG27" s="64"/>
    </row>
    <row r="28" spans="1:33" s="15" customFormat="1" ht="16" customHeight="1">
      <c r="A28" s="170"/>
      <c r="B28" s="484"/>
      <c r="C28" s="484"/>
      <c r="D28" s="484"/>
      <c r="E28" s="484"/>
      <c r="F28" s="484"/>
      <c r="G28" s="484"/>
      <c r="H28" s="484"/>
      <c r="I28" s="484"/>
      <c r="J28" s="484"/>
      <c r="K28" s="484"/>
      <c r="L28" s="484"/>
      <c r="M28" s="267"/>
      <c r="N28" s="268"/>
      <c r="O28" s="268"/>
      <c r="P28" s="268"/>
      <c r="Q28" s="268"/>
      <c r="R28" s="268"/>
      <c r="S28" s="156"/>
      <c r="U28" s="64"/>
      <c r="V28" s="64"/>
      <c r="W28" s="64"/>
      <c r="X28" s="64"/>
      <c r="Y28" s="64"/>
      <c r="Z28" s="64"/>
      <c r="AA28" s="64"/>
      <c r="AB28" s="64"/>
      <c r="AC28" s="64"/>
      <c r="AD28" s="64"/>
      <c r="AE28" s="64"/>
      <c r="AF28" s="64"/>
      <c r="AG28" s="64"/>
    </row>
    <row r="29" spans="1:33" s="15" customFormat="1" ht="16" customHeight="1">
      <c r="A29" s="170"/>
      <c r="B29" s="187"/>
      <c r="C29" s="189"/>
      <c r="D29" s="189"/>
      <c r="E29" s="192"/>
      <c r="F29" s="192"/>
      <c r="G29" s="190"/>
      <c r="H29" s="190"/>
      <c r="I29" s="191"/>
      <c r="J29" s="191"/>
      <c r="K29" s="476"/>
      <c r="L29" s="476"/>
      <c r="M29" s="184"/>
      <c r="N29" s="184"/>
      <c r="O29" s="185"/>
      <c r="P29" s="186"/>
      <c r="Q29" s="186"/>
      <c r="R29" s="186"/>
      <c r="S29" s="156"/>
      <c r="U29" s="64"/>
      <c r="V29" s="64"/>
      <c r="W29" s="64"/>
      <c r="X29" s="64"/>
      <c r="Y29" s="64"/>
      <c r="Z29" s="221"/>
      <c r="AA29" s="64"/>
      <c r="AB29" s="64"/>
      <c r="AC29" s="64"/>
      <c r="AD29" s="64"/>
      <c r="AE29" s="64"/>
      <c r="AF29" s="64"/>
      <c r="AG29" s="64"/>
    </row>
    <row r="30" spans="1:33" s="16" customFormat="1" ht="26.25" customHeight="1">
      <c r="A30" s="439" t="s">
        <v>13</v>
      </c>
      <c r="B30" s="439"/>
      <c r="C30" s="452"/>
      <c r="D30" s="452"/>
      <c r="E30" s="452"/>
      <c r="F30" s="452"/>
      <c r="G30" s="452"/>
      <c r="H30" s="452"/>
      <c r="I30" s="452"/>
      <c r="J30" s="452"/>
      <c r="K30" s="452"/>
      <c r="L30" s="452"/>
      <c r="M30" s="452"/>
      <c r="N30" s="452"/>
      <c r="O30" s="452"/>
      <c r="P30" s="452"/>
      <c r="Q30" s="452"/>
      <c r="R30" s="452"/>
      <c r="S30" s="24"/>
      <c r="T30" s="90"/>
      <c r="U30" s="90"/>
      <c r="V30" s="90"/>
      <c r="W30" s="90"/>
      <c r="X30" s="90"/>
      <c r="Y30" s="90"/>
      <c r="Z30" s="222"/>
      <c r="AA30" s="90"/>
      <c r="AB30" s="90"/>
    </row>
    <row r="31" spans="1:33" s="16" customFormat="1" ht="16" customHeight="1">
      <c r="A31" s="208"/>
      <c r="B31" s="208"/>
      <c r="C31" s="150"/>
      <c r="D31" s="150"/>
      <c r="E31" s="150"/>
      <c r="F31" s="150"/>
      <c r="G31" s="150"/>
      <c r="H31" s="150"/>
      <c r="I31" s="150"/>
      <c r="J31" s="150"/>
      <c r="K31" s="150"/>
      <c r="L31" s="150"/>
      <c r="M31" s="150"/>
      <c r="N31" s="150"/>
      <c r="O31" s="150"/>
      <c r="P31" s="150"/>
      <c r="Q31" s="150"/>
      <c r="R31" s="150"/>
      <c r="S31" s="24"/>
      <c r="T31" s="90"/>
      <c r="U31" s="90"/>
      <c r="V31" s="90"/>
      <c r="W31" s="90"/>
      <c r="X31" s="90"/>
      <c r="Y31" s="90"/>
      <c r="Z31" s="222"/>
      <c r="AA31" s="90"/>
      <c r="AB31" s="90"/>
    </row>
    <row r="32" spans="1:33" s="16" customFormat="1" ht="16" customHeight="1">
      <c r="A32" s="89" t="s">
        <v>12</v>
      </c>
      <c r="B32" s="485" t="s">
        <v>452</v>
      </c>
      <c r="C32" s="485"/>
      <c r="D32" s="485"/>
      <c r="E32" s="485"/>
      <c r="F32" s="485"/>
      <c r="G32" s="485"/>
      <c r="H32" s="485"/>
      <c r="I32" s="485"/>
      <c r="J32" s="485"/>
      <c r="K32" s="485"/>
      <c r="L32" s="485"/>
      <c r="M32" s="361">
        <v>10</v>
      </c>
      <c r="N32" s="171">
        <v>10</v>
      </c>
      <c r="O32" s="172"/>
      <c r="P32" s="277"/>
      <c r="Q32" s="344"/>
      <c r="R32" s="345"/>
      <c r="S32" s="24"/>
      <c r="T32" s="90"/>
      <c r="U32" s="90"/>
      <c r="V32" s="90"/>
      <c r="W32" s="90"/>
      <c r="X32" s="90"/>
      <c r="Y32" s="90"/>
      <c r="Z32" s="222"/>
      <c r="AA32" s="90"/>
      <c r="AB32" s="90"/>
    </row>
    <row r="33" spans="1:28" s="16" customFormat="1" ht="16" customHeight="1">
      <c r="A33" s="89"/>
      <c r="B33" s="485"/>
      <c r="C33" s="485"/>
      <c r="D33" s="485"/>
      <c r="E33" s="485"/>
      <c r="F33" s="485"/>
      <c r="G33" s="485"/>
      <c r="H33" s="485"/>
      <c r="I33" s="485"/>
      <c r="J33" s="485"/>
      <c r="K33" s="485"/>
      <c r="L33" s="485"/>
      <c r="M33" s="150"/>
      <c r="N33" s="150"/>
      <c r="O33" s="150"/>
      <c r="P33" s="150"/>
      <c r="Q33" s="150"/>
      <c r="R33" s="150"/>
      <c r="S33" s="24"/>
      <c r="T33" s="90"/>
      <c r="U33" s="90"/>
      <c r="V33" s="90"/>
      <c r="W33" s="90"/>
      <c r="X33" s="90"/>
      <c r="Y33" s="90"/>
      <c r="Z33" s="222"/>
      <c r="AA33" s="90"/>
      <c r="AB33" s="90"/>
    </row>
    <row r="34" spans="1:28" s="16" customFormat="1" ht="16" customHeight="1">
      <c r="A34" s="89"/>
      <c r="B34" s="485"/>
      <c r="C34" s="485"/>
      <c r="D34" s="485"/>
      <c r="E34" s="485"/>
      <c r="F34" s="485"/>
      <c r="G34" s="485"/>
      <c r="H34" s="485"/>
      <c r="I34" s="485"/>
      <c r="J34" s="485"/>
      <c r="K34" s="485"/>
      <c r="L34" s="485"/>
      <c r="M34" s="150"/>
      <c r="N34" s="150"/>
      <c r="O34" s="150"/>
      <c r="P34" s="150"/>
      <c r="Q34" s="150"/>
      <c r="R34" s="150"/>
      <c r="S34" s="24"/>
      <c r="T34" s="90"/>
      <c r="U34" s="90"/>
      <c r="V34" s="90"/>
      <c r="W34" s="90"/>
      <c r="X34" s="90"/>
      <c r="Y34" s="90"/>
      <c r="Z34" s="222"/>
      <c r="AA34" s="90"/>
      <c r="AB34" s="90"/>
    </row>
    <row r="35" spans="1:28" s="16" customFormat="1" ht="16" customHeight="1">
      <c r="A35" s="89"/>
      <c r="B35" s="274"/>
      <c r="C35" s="274"/>
      <c r="D35" s="274"/>
      <c r="E35" s="274"/>
      <c r="F35" s="274"/>
      <c r="G35" s="274"/>
      <c r="H35" s="274"/>
      <c r="I35" s="274"/>
      <c r="J35" s="274"/>
      <c r="K35" s="274"/>
      <c r="L35" s="274"/>
      <c r="M35" s="150"/>
      <c r="N35" s="150"/>
      <c r="O35" s="150"/>
      <c r="P35" s="150"/>
      <c r="Q35" s="150"/>
      <c r="R35" s="150"/>
      <c r="S35" s="24"/>
      <c r="T35" s="90"/>
      <c r="U35" s="90"/>
      <c r="V35" s="90"/>
      <c r="W35" s="90"/>
      <c r="X35" s="90"/>
      <c r="Y35" s="90"/>
      <c r="Z35" s="222"/>
      <c r="AA35" s="90"/>
      <c r="AB35" s="90"/>
    </row>
    <row r="36" spans="1:28" s="16" customFormat="1" ht="26.25" customHeight="1">
      <c r="A36" s="439" t="s">
        <v>13</v>
      </c>
      <c r="B36" s="439"/>
      <c r="C36" s="452"/>
      <c r="D36" s="452"/>
      <c r="E36" s="452"/>
      <c r="F36" s="452"/>
      <c r="G36" s="452"/>
      <c r="H36" s="452"/>
      <c r="I36" s="452"/>
      <c r="J36" s="452"/>
      <c r="K36" s="452"/>
      <c r="L36" s="452"/>
      <c r="M36" s="452"/>
      <c r="N36" s="452"/>
      <c r="O36" s="452"/>
      <c r="P36" s="452"/>
      <c r="Q36" s="452"/>
      <c r="R36" s="452"/>
      <c r="S36" s="275"/>
      <c r="T36" s="90"/>
      <c r="U36" s="90"/>
      <c r="V36" s="90"/>
      <c r="W36" s="90"/>
      <c r="X36" s="90"/>
      <c r="Y36" s="90"/>
      <c r="Z36" s="222"/>
      <c r="AA36" s="90"/>
      <c r="AB36" s="90"/>
    </row>
    <row r="37" spans="1:28" s="16" customFormat="1" ht="16" customHeight="1">
      <c r="A37" s="238"/>
      <c r="B37" s="238"/>
      <c r="C37" s="150"/>
      <c r="D37" s="150"/>
      <c r="E37" s="150"/>
      <c r="F37" s="150"/>
      <c r="G37" s="150"/>
      <c r="H37" s="150"/>
      <c r="I37" s="150"/>
      <c r="J37" s="150"/>
      <c r="K37" s="150"/>
      <c r="L37" s="150"/>
      <c r="M37" s="150"/>
      <c r="N37" s="150"/>
      <c r="O37" s="150"/>
      <c r="P37" s="150"/>
      <c r="Q37" s="150"/>
      <c r="R37" s="150"/>
      <c r="S37" s="275"/>
      <c r="T37" s="90"/>
      <c r="U37" s="90"/>
      <c r="V37" s="90"/>
      <c r="W37" s="90"/>
      <c r="X37" s="90"/>
      <c r="Y37" s="90"/>
      <c r="Z37" s="222"/>
      <c r="AA37" s="90"/>
      <c r="AB37" s="90"/>
    </row>
    <row r="38" spans="1:28" s="16" customFormat="1" ht="24.65" customHeight="1">
      <c r="A38" s="238"/>
      <c r="B38" s="238"/>
      <c r="C38" s="150"/>
      <c r="D38" s="150"/>
      <c r="E38" s="150"/>
      <c r="F38" s="150"/>
      <c r="G38" s="150"/>
      <c r="H38" s="150"/>
      <c r="I38" s="150"/>
      <c r="J38" s="150"/>
      <c r="K38" s="150"/>
      <c r="L38" s="150"/>
      <c r="M38" s="102" t="s">
        <v>16</v>
      </c>
      <c r="N38" s="30"/>
      <c r="O38" s="76"/>
      <c r="P38" s="240" t="s">
        <v>6</v>
      </c>
      <c r="Q38" s="240" t="s">
        <v>7</v>
      </c>
      <c r="R38" s="240" t="s">
        <v>8</v>
      </c>
      <c r="S38" s="275"/>
      <c r="T38" s="90"/>
      <c r="U38" s="90"/>
      <c r="V38" s="90"/>
      <c r="W38" s="90"/>
      <c r="X38" s="90"/>
      <c r="Y38" s="90"/>
      <c r="Z38" s="222"/>
      <c r="AA38" s="90"/>
      <c r="AB38" s="90"/>
    </row>
    <row r="39" spans="1:28" s="16" customFormat="1" ht="18.649999999999999" customHeight="1">
      <c r="A39" s="437" t="s">
        <v>437</v>
      </c>
      <c r="B39" s="437"/>
      <c r="C39" s="437"/>
      <c r="D39" s="437"/>
      <c r="E39" s="437"/>
      <c r="F39" s="437"/>
      <c r="G39" s="437"/>
      <c r="H39" s="437"/>
      <c r="I39" s="437"/>
      <c r="J39" s="437"/>
      <c r="K39" s="437"/>
      <c r="L39" s="437"/>
      <c r="M39" s="437"/>
      <c r="N39" s="437"/>
      <c r="O39" s="437"/>
      <c r="P39" s="437"/>
      <c r="Q39" s="437"/>
      <c r="R39" s="437"/>
      <c r="S39" s="275"/>
      <c r="T39" s="90"/>
      <c r="U39" s="90"/>
      <c r="V39" s="90"/>
      <c r="W39" s="90"/>
      <c r="X39" s="90"/>
      <c r="Y39" s="90"/>
      <c r="Z39" s="222"/>
      <c r="AA39" s="90"/>
      <c r="AB39" s="90"/>
    </row>
    <row r="40" spans="1:28" s="22" customFormat="1" ht="16" customHeight="1">
      <c r="A40" s="89" t="s">
        <v>26</v>
      </c>
      <c r="B40" s="471" t="s">
        <v>516</v>
      </c>
      <c r="C40" s="471"/>
      <c r="D40" s="471"/>
      <c r="E40" s="471"/>
      <c r="F40" s="471"/>
      <c r="G40" s="471"/>
      <c r="H40" s="471"/>
      <c r="I40" s="471"/>
      <c r="J40" s="471"/>
      <c r="K40" s="471"/>
      <c r="L40" s="471"/>
      <c r="M40" s="356">
        <v>10</v>
      </c>
      <c r="N40" s="91"/>
      <c r="O40" s="92"/>
      <c r="P40" s="225">
        <f>IF(H44=0,10,K46)</f>
        <v>10</v>
      </c>
      <c r="Q40" s="346"/>
      <c r="R40" s="346"/>
      <c r="S40" s="85"/>
      <c r="T40" s="85"/>
      <c r="U40" s="85"/>
      <c r="V40" s="85"/>
      <c r="W40" s="85"/>
      <c r="X40" s="85"/>
      <c r="Y40" s="85"/>
      <c r="Z40" s="85"/>
    </row>
    <row r="41" spans="1:28" s="22" customFormat="1" ht="14.25" customHeight="1">
      <c r="A41" s="6"/>
      <c r="B41" s="471"/>
      <c r="C41" s="471"/>
      <c r="D41" s="471"/>
      <c r="E41" s="471"/>
      <c r="F41" s="471"/>
      <c r="G41" s="471"/>
      <c r="H41" s="471"/>
      <c r="I41" s="471"/>
      <c r="J41" s="471"/>
      <c r="K41" s="471"/>
      <c r="L41" s="471"/>
      <c r="S41" s="85"/>
      <c r="T41" s="85"/>
      <c r="U41" s="85"/>
      <c r="V41" s="85"/>
      <c r="W41" s="85"/>
      <c r="X41" s="85"/>
      <c r="Y41" s="85"/>
      <c r="Z41" s="85"/>
    </row>
    <row r="42" spans="1:28" s="22" customFormat="1" ht="14.5" customHeight="1">
      <c r="A42" s="6"/>
      <c r="B42" s="471"/>
      <c r="C42" s="471"/>
      <c r="D42" s="471"/>
      <c r="E42" s="471"/>
      <c r="F42" s="471"/>
      <c r="G42" s="471"/>
      <c r="H42" s="471"/>
      <c r="I42" s="471"/>
      <c r="J42" s="471"/>
      <c r="K42" s="471"/>
      <c r="L42" s="471"/>
      <c r="M42" s="151"/>
      <c r="N42" s="93"/>
      <c r="O42" s="93"/>
      <c r="P42" s="214"/>
      <c r="Q42" s="214"/>
      <c r="R42" s="94"/>
      <c r="S42" s="85"/>
      <c r="T42" s="85"/>
      <c r="U42" s="85"/>
      <c r="V42" s="85"/>
      <c r="W42" s="85"/>
      <c r="X42" s="85"/>
      <c r="Y42" s="85"/>
      <c r="Z42" s="223"/>
    </row>
    <row r="43" spans="1:28" s="22" customFormat="1" ht="39" customHeight="1">
      <c r="A43" s="6"/>
      <c r="B43" s="471"/>
      <c r="C43" s="471"/>
      <c r="D43" s="471"/>
      <c r="E43" s="471"/>
      <c r="F43" s="471"/>
      <c r="G43" s="471"/>
      <c r="H43" s="471"/>
      <c r="I43" s="471"/>
      <c r="J43" s="471"/>
      <c r="K43" s="471"/>
      <c r="L43" s="471"/>
      <c r="M43" s="233"/>
      <c r="N43" s="234"/>
      <c r="O43" s="234"/>
      <c r="P43" s="232"/>
      <c r="Q43" s="232"/>
      <c r="R43" s="235"/>
      <c r="S43" s="85"/>
      <c r="T43" s="85"/>
      <c r="U43" s="85"/>
      <c r="V43" s="85"/>
      <c r="W43" s="85"/>
      <c r="X43" s="85"/>
      <c r="Y43" s="85"/>
      <c r="Z43" s="85"/>
    </row>
    <row r="44" spans="1:28" s="22" customFormat="1" ht="14.5" customHeight="1">
      <c r="A44" s="6"/>
      <c r="B44" s="209"/>
      <c r="C44" s="209"/>
      <c r="D44" s="444" t="s">
        <v>180</v>
      </c>
      <c r="E44" s="445"/>
      <c r="F44" s="445"/>
      <c r="G44" s="446"/>
      <c r="H44" s="472"/>
      <c r="I44" s="473"/>
      <c r="J44" s="474" t="s">
        <v>15</v>
      </c>
      <c r="K44" s="474"/>
      <c r="L44" s="209"/>
      <c r="M44" s="233"/>
      <c r="N44" s="234"/>
      <c r="O44" s="234"/>
      <c r="P44" s="232"/>
      <c r="Q44" s="232"/>
      <c r="R44" s="235"/>
      <c r="S44" s="85"/>
      <c r="T44" s="85"/>
      <c r="U44" s="85"/>
      <c r="V44" s="85"/>
      <c r="W44" s="85"/>
      <c r="X44" s="85"/>
      <c r="Y44" s="85"/>
      <c r="Z44" s="85"/>
    </row>
    <row r="45" spans="1:28" s="22" customFormat="1" ht="14.5" customHeight="1">
      <c r="A45" s="6"/>
      <c r="B45" s="209"/>
      <c r="C45" s="209"/>
      <c r="D45" s="444" t="s">
        <v>181</v>
      </c>
      <c r="E45" s="445"/>
      <c r="F45" s="445"/>
      <c r="G45" s="446"/>
      <c r="H45" s="472"/>
      <c r="I45" s="473"/>
      <c r="J45" s="447">
        <f>IFERROR(H45/H44,0)</f>
        <v>0</v>
      </c>
      <c r="K45" s="447"/>
      <c r="L45" s="224">
        <f>IF(J45&gt;100%,100%,J45)</f>
        <v>0</v>
      </c>
      <c r="M45" s="236"/>
      <c r="N45" s="234"/>
      <c r="O45" s="234"/>
      <c r="P45" s="232"/>
      <c r="Q45" s="232"/>
      <c r="R45" s="235"/>
      <c r="S45" s="85"/>
      <c r="T45" s="85"/>
      <c r="U45" s="85"/>
      <c r="V45" s="85"/>
      <c r="W45" s="85"/>
      <c r="X45" s="85"/>
      <c r="Y45" s="85"/>
      <c r="Z45" s="85"/>
    </row>
    <row r="46" spans="1:28" s="22" customFormat="1" ht="14.15" customHeight="1">
      <c r="A46" s="6"/>
      <c r="B46" s="209"/>
      <c r="C46" s="209"/>
      <c r="D46" s="448"/>
      <c r="E46" s="448"/>
      <c r="F46" s="448"/>
      <c r="G46" s="486"/>
      <c r="H46" s="486"/>
      <c r="I46" s="487"/>
      <c r="J46" s="216" t="s">
        <v>14</v>
      </c>
      <c r="K46" s="220">
        <f>(L45*10)</f>
        <v>0</v>
      </c>
      <c r="L46" s="209"/>
      <c r="M46" s="151"/>
      <c r="N46" s="93"/>
      <c r="O46" s="93"/>
      <c r="P46" s="94"/>
      <c r="Q46" s="94"/>
      <c r="R46" s="94"/>
      <c r="S46" s="85"/>
      <c r="T46" s="85"/>
      <c r="U46" s="85"/>
      <c r="V46" s="85"/>
      <c r="W46" s="85"/>
      <c r="X46" s="85"/>
      <c r="Y46" s="85"/>
      <c r="Z46" s="85"/>
    </row>
    <row r="47" spans="1:28" s="22" customFormat="1" ht="14.15" customHeight="1">
      <c r="A47" s="6"/>
      <c r="B47" s="215"/>
      <c r="C47" s="215"/>
      <c r="D47" s="157"/>
      <c r="E47" s="157"/>
      <c r="F47" s="157"/>
      <c r="G47" s="166"/>
      <c r="H47" s="166"/>
      <c r="I47" s="166"/>
      <c r="J47" s="217"/>
      <c r="K47" s="218"/>
      <c r="L47" s="215"/>
      <c r="M47" s="151"/>
      <c r="N47" s="93"/>
      <c r="O47" s="93"/>
      <c r="P47" s="94"/>
      <c r="Q47" s="94"/>
      <c r="R47" s="94"/>
      <c r="S47" s="85"/>
      <c r="T47" s="85"/>
      <c r="U47" s="85"/>
      <c r="V47" s="85"/>
      <c r="W47" s="85"/>
      <c r="X47" s="85"/>
      <c r="Y47" s="85"/>
      <c r="Z47" s="85"/>
    </row>
    <row r="48" spans="1:28" s="16" customFormat="1" ht="26.15" customHeight="1">
      <c r="A48" s="439" t="s">
        <v>13</v>
      </c>
      <c r="B48" s="439"/>
      <c r="C48" s="452"/>
      <c r="D48" s="452"/>
      <c r="E48" s="452"/>
      <c r="F48" s="452"/>
      <c r="G48" s="452"/>
      <c r="H48" s="452"/>
      <c r="I48" s="452"/>
      <c r="J48" s="452"/>
      <c r="K48" s="452"/>
      <c r="L48" s="452"/>
      <c r="M48" s="452"/>
      <c r="N48" s="452"/>
      <c r="O48" s="452"/>
      <c r="P48" s="452"/>
      <c r="Q48" s="452"/>
      <c r="R48" s="452"/>
      <c r="S48" s="24"/>
      <c r="T48" s="90"/>
      <c r="U48" s="90"/>
      <c r="V48" s="90"/>
      <c r="W48" s="90"/>
      <c r="X48" s="90"/>
      <c r="Y48" s="90"/>
      <c r="Z48" s="90"/>
      <c r="AA48" s="90"/>
      <c r="AB48" s="90"/>
    </row>
    <row r="49" spans="1:33" s="22" customFormat="1" ht="14.15" customHeight="1">
      <c r="A49" s="6"/>
      <c r="B49" s="213"/>
      <c r="C49" s="213"/>
      <c r="D49" s="157"/>
      <c r="E49" s="157"/>
      <c r="F49" s="157"/>
      <c r="G49" s="166"/>
      <c r="H49" s="166"/>
      <c r="I49" s="166"/>
      <c r="J49" s="204"/>
      <c r="K49" s="205"/>
      <c r="L49" s="213"/>
      <c r="M49" s="233"/>
      <c r="N49" s="93"/>
      <c r="O49" s="93"/>
      <c r="P49" s="94"/>
      <c r="Q49" s="94"/>
      <c r="R49" s="94"/>
      <c r="S49" s="85"/>
      <c r="T49" s="85"/>
      <c r="U49" s="85"/>
      <c r="V49" s="85"/>
      <c r="W49" s="85"/>
      <c r="X49" s="85"/>
      <c r="Y49" s="85"/>
      <c r="Z49" s="85"/>
    </row>
    <row r="50" spans="1:33" s="22" customFormat="1" ht="24.65" customHeight="1">
      <c r="A50" s="6"/>
      <c r="B50" s="241"/>
      <c r="C50" s="241"/>
      <c r="D50" s="157"/>
      <c r="E50" s="157"/>
      <c r="F50" s="157"/>
      <c r="G50" s="166"/>
      <c r="H50" s="166"/>
      <c r="I50" s="166"/>
      <c r="J50" s="204"/>
      <c r="K50" s="205"/>
      <c r="L50" s="241"/>
      <c r="M50" s="102" t="s">
        <v>16</v>
      </c>
      <c r="N50" s="30"/>
      <c r="O50" s="76"/>
      <c r="P50" s="240" t="s">
        <v>6</v>
      </c>
      <c r="Q50" s="240" t="s">
        <v>7</v>
      </c>
      <c r="R50" s="240" t="s">
        <v>8</v>
      </c>
      <c r="S50" s="85"/>
      <c r="T50" s="85"/>
      <c r="U50" s="85"/>
      <c r="V50" s="85"/>
      <c r="W50" s="85"/>
      <c r="X50" s="85"/>
      <c r="Y50" s="85"/>
      <c r="Z50" s="85"/>
    </row>
    <row r="51" spans="1:33" s="22" customFormat="1" ht="18.649999999999999" customHeight="1">
      <c r="A51" s="437" t="s">
        <v>439</v>
      </c>
      <c r="B51" s="437"/>
      <c r="C51" s="437"/>
      <c r="D51" s="437"/>
      <c r="E51" s="437"/>
      <c r="F51" s="437"/>
      <c r="G51" s="437"/>
      <c r="H51" s="437"/>
      <c r="I51" s="437"/>
      <c r="J51" s="437"/>
      <c r="K51" s="437"/>
      <c r="L51" s="437"/>
      <c r="M51" s="437"/>
      <c r="N51" s="437"/>
      <c r="O51" s="437"/>
      <c r="P51" s="437"/>
      <c r="Q51" s="437"/>
      <c r="R51" s="437"/>
      <c r="S51" s="85"/>
      <c r="T51" s="85"/>
      <c r="U51" s="85"/>
      <c r="V51" s="85"/>
      <c r="W51" s="85"/>
      <c r="X51" s="85"/>
      <c r="Y51" s="85"/>
      <c r="Z51" s="85"/>
    </row>
    <row r="52" spans="1:33" s="22" customFormat="1" ht="14.25" customHeight="1">
      <c r="A52" s="89" t="s">
        <v>442</v>
      </c>
      <c r="B52" s="482" t="s">
        <v>464</v>
      </c>
      <c r="C52" s="482"/>
      <c r="D52" s="482"/>
      <c r="E52" s="482"/>
      <c r="F52" s="482"/>
      <c r="G52" s="482"/>
      <c r="H52" s="482"/>
      <c r="I52" s="482"/>
      <c r="J52" s="482"/>
      <c r="K52" s="482"/>
      <c r="L52" s="482"/>
      <c r="M52" s="358" t="s">
        <v>24</v>
      </c>
      <c r="N52" s="93"/>
      <c r="O52" s="93"/>
      <c r="P52" s="230"/>
      <c r="Q52" s="347"/>
      <c r="R52" s="347"/>
      <c r="S52" s="85"/>
      <c r="T52" s="85"/>
      <c r="U52" s="85"/>
      <c r="V52" s="85"/>
      <c r="W52" s="85"/>
      <c r="X52" s="85"/>
      <c r="Y52" s="85"/>
      <c r="Z52" s="85"/>
    </row>
    <row r="53" spans="1:33" s="22" customFormat="1" ht="14.25" customHeight="1">
      <c r="A53" s="6"/>
      <c r="B53" s="482"/>
      <c r="C53" s="482"/>
      <c r="D53" s="482"/>
      <c r="E53" s="482"/>
      <c r="F53" s="482"/>
      <c r="G53" s="482"/>
      <c r="H53" s="482"/>
      <c r="I53" s="482"/>
      <c r="J53" s="482"/>
      <c r="K53" s="482"/>
      <c r="L53" s="482"/>
      <c r="M53" s="360">
        <v>20</v>
      </c>
      <c r="N53" s="91"/>
      <c r="O53" s="92"/>
      <c r="S53" s="85"/>
      <c r="T53" s="85"/>
      <c r="U53" s="85"/>
      <c r="V53" s="85"/>
      <c r="W53" s="85"/>
      <c r="X53" s="85"/>
      <c r="Y53" s="85"/>
      <c r="Z53" s="85"/>
    </row>
    <row r="54" spans="1:33" s="22" customFormat="1" ht="14.5" customHeight="1">
      <c r="A54" s="6"/>
      <c r="B54" s="482"/>
      <c r="C54" s="482"/>
      <c r="D54" s="482"/>
      <c r="E54" s="482"/>
      <c r="F54" s="482"/>
      <c r="G54" s="482"/>
      <c r="H54" s="482"/>
      <c r="I54" s="482"/>
      <c r="J54" s="482"/>
      <c r="K54" s="482"/>
      <c r="L54" s="482"/>
      <c r="M54" s="359" t="s">
        <v>455</v>
      </c>
      <c r="N54" s="93"/>
      <c r="O54" s="93"/>
      <c r="P54" s="94"/>
      <c r="Q54" s="94"/>
      <c r="R54" s="94"/>
      <c r="S54" s="85"/>
      <c r="T54" s="85"/>
      <c r="U54" s="85"/>
      <c r="V54" s="85"/>
      <c r="W54" s="85"/>
      <c r="X54" s="85"/>
      <c r="Y54" s="85"/>
      <c r="Z54" s="85"/>
    </row>
    <row r="55" spans="1:33" s="22" customFormat="1" ht="14.5" customHeight="1">
      <c r="A55" s="6"/>
      <c r="B55" s="482"/>
      <c r="C55" s="482"/>
      <c r="D55" s="482"/>
      <c r="E55" s="482"/>
      <c r="F55" s="482"/>
      <c r="G55" s="482"/>
      <c r="H55" s="482"/>
      <c r="I55" s="482"/>
      <c r="J55" s="482"/>
      <c r="K55" s="482"/>
      <c r="L55" s="482"/>
      <c r="M55" s="360">
        <v>15</v>
      </c>
      <c r="N55" s="93"/>
      <c r="O55" s="93"/>
      <c r="P55" s="94"/>
      <c r="Q55" s="94"/>
      <c r="R55" s="94"/>
      <c r="S55" s="85"/>
      <c r="T55" s="85"/>
      <c r="U55" s="85"/>
      <c r="V55" s="85"/>
      <c r="W55" s="85"/>
      <c r="X55" s="85"/>
      <c r="Y55" s="85"/>
      <c r="Z55" s="85"/>
    </row>
    <row r="56" spans="1:33" s="22" customFormat="1" ht="14.5" customHeight="1">
      <c r="A56" s="6"/>
      <c r="B56" s="482"/>
      <c r="C56" s="482"/>
      <c r="D56" s="482"/>
      <c r="E56" s="482"/>
      <c r="F56" s="482"/>
      <c r="G56" s="482"/>
      <c r="H56" s="482"/>
      <c r="I56" s="482"/>
      <c r="J56" s="482"/>
      <c r="K56" s="482"/>
      <c r="L56" s="482"/>
      <c r="M56" s="273"/>
      <c r="N56" s="93"/>
      <c r="O56" s="93"/>
      <c r="P56" s="94"/>
      <c r="Q56" s="94"/>
      <c r="R56" s="94"/>
      <c r="S56" s="85"/>
      <c r="T56" s="85"/>
      <c r="U56" s="85"/>
      <c r="V56" s="85"/>
      <c r="W56" s="85"/>
      <c r="X56" s="85"/>
      <c r="Y56" s="85"/>
      <c r="Z56" s="85"/>
    </row>
    <row r="57" spans="1:33" s="22" customFormat="1" ht="39" customHeight="1">
      <c r="A57" s="6"/>
      <c r="B57" s="482" t="s">
        <v>438</v>
      </c>
      <c r="C57" s="482"/>
      <c r="D57" s="482"/>
      <c r="E57" s="482"/>
      <c r="F57" s="482"/>
      <c r="G57" s="482"/>
      <c r="H57" s="482"/>
      <c r="I57" s="482"/>
      <c r="J57" s="482"/>
      <c r="K57" s="482"/>
      <c r="L57" s="482"/>
      <c r="M57" s="273"/>
      <c r="N57" s="93"/>
      <c r="O57" s="93"/>
      <c r="P57" s="94"/>
      <c r="Q57" s="94"/>
      <c r="R57" s="94"/>
      <c r="S57" s="85"/>
      <c r="T57" s="85"/>
      <c r="U57" s="85"/>
      <c r="V57" s="85"/>
      <c r="W57" s="85"/>
      <c r="X57" s="85"/>
      <c r="Y57" s="85"/>
      <c r="Z57" s="85"/>
    </row>
    <row r="58" spans="1:33" s="22" customFormat="1" ht="16" customHeight="1">
      <c r="A58" s="6"/>
      <c r="B58" s="241"/>
      <c r="C58" s="241"/>
      <c r="D58" s="241"/>
      <c r="E58" s="241"/>
      <c r="F58" s="241"/>
      <c r="G58" s="241"/>
      <c r="H58" s="241"/>
      <c r="I58" s="241"/>
      <c r="J58" s="241"/>
      <c r="K58" s="241"/>
      <c r="L58" s="241"/>
      <c r="M58" s="273"/>
      <c r="N58" s="93"/>
      <c r="O58" s="93"/>
      <c r="P58" s="94"/>
      <c r="Q58" s="94"/>
      <c r="R58" s="94"/>
      <c r="S58" s="85"/>
      <c r="T58" s="85"/>
      <c r="U58" s="85"/>
      <c r="V58" s="85"/>
      <c r="W58" s="85"/>
      <c r="X58" s="85"/>
      <c r="Y58" s="85"/>
      <c r="Z58" s="85"/>
    </row>
    <row r="59" spans="1:33" s="16" customFormat="1" ht="26.15" customHeight="1">
      <c r="A59" s="439" t="s">
        <v>13</v>
      </c>
      <c r="B59" s="439"/>
      <c r="C59" s="452"/>
      <c r="D59" s="452"/>
      <c r="E59" s="452"/>
      <c r="F59" s="452"/>
      <c r="G59" s="452"/>
      <c r="H59" s="452"/>
      <c r="I59" s="452"/>
      <c r="J59" s="452"/>
      <c r="K59" s="452"/>
      <c r="L59" s="452"/>
      <c r="M59" s="452"/>
      <c r="N59" s="452"/>
      <c r="O59" s="452"/>
      <c r="P59" s="452"/>
      <c r="Q59" s="452"/>
      <c r="R59" s="452"/>
      <c r="S59" s="24"/>
      <c r="T59" s="90"/>
      <c r="U59" s="90"/>
      <c r="V59" s="90"/>
      <c r="W59" s="90"/>
      <c r="X59" s="90"/>
      <c r="Y59" s="90"/>
      <c r="Z59" s="90"/>
      <c r="AA59" s="90"/>
      <c r="AB59" s="90"/>
    </row>
    <row r="60" spans="1:33" s="15" customFormat="1" ht="15" customHeight="1">
      <c r="A60" s="177"/>
      <c r="B60" s="181"/>
      <c r="C60" s="181"/>
      <c r="D60" s="181"/>
      <c r="E60" s="181"/>
      <c r="F60" s="181"/>
      <c r="G60" s="181"/>
      <c r="H60" s="181"/>
      <c r="I60" s="181"/>
      <c r="J60" s="181"/>
      <c r="K60" s="181"/>
      <c r="L60" s="181"/>
      <c r="M60" s="173"/>
      <c r="N60" s="174"/>
      <c r="O60" s="175"/>
      <c r="P60" s="176"/>
      <c r="Q60" s="176"/>
      <c r="R60" s="176"/>
      <c r="S60" s="156"/>
      <c r="U60" s="64"/>
      <c r="V60" s="64"/>
      <c r="W60" s="64"/>
      <c r="X60" s="64"/>
      <c r="Y60" s="64"/>
      <c r="Z60" s="64"/>
      <c r="AA60" s="64"/>
      <c r="AB60" s="64"/>
      <c r="AC60" s="64"/>
      <c r="AD60" s="64"/>
      <c r="AE60" s="64"/>
      <c r="AF60" s="64"/>
      <c r="AG60" s="64"/>
    </row>
    <row r="61" spans="1:33" s="15" customFormat="1" ht="24.65" customHeight="1">
      <c r="A61" s="6"/>
      <c r="B61" s="241"/>
      <c r="C61" s="241"/>
      <c r="D61" s="157"/>
      <c r="E61" s="157"/>
      <c r="F61" s="157"/>
      <c r="G61" s="166"/>
      <c r="H61" s="166"/>
      <c r="I61" s="166"/>
      <c r="J61" s="204"/>
      <c r="K61" s="205"/>
      <c r="L61" s="241"/>
      <c r="M61" s="102" t="s">
        <v>16</v>
      </c>
      <c r="N61" s="30"/>
      <c r="O61" s="76"/>
      <c r="P61" s="240" t="s">
        <v>6</v>
      </c>
      <c r="Q61" s="240" t="s">
        <v>7</v>
      </c>
      <c r="R61" s="240" t="s">
        <v>8</v>
      </c>
      <c r="S61" s="156"/>
      <c r="U61" s="64"/>
      <c r="V61" s="64"/>
      <c r="W61" s="64"/>
      <c r="X61" s="64"/>
      <c r="Y61" s="64"/>
      <c r="Z61" s="64"/>
      <c r="AA61" s="64"/>
      <c r="AB61" s="64"/>
      <c r="AC61" s="64"/>
      <c r="AD61" s="64"/>
      <c r="AE61" s="64"/>
      <c r="AF61" s="64"/>
      <c r="AG61" s="64"/>
    </row>
    <row r="62" spans="1:33" s="15" customFormat="1" ht="18.649999999999999" customHeight="1">
      <c r="A62" s="437" t="s">
        <v>440</v>
      </c>
      <c r="B62" s="437"/>
      <c r="C62" s="437"/>
      <c r="D62" s="437"/>
      <c r="E62" s="437"/>
      <c r="F62" s="437"/>
      <c r="G62" s="437"/>
      <c r="H62" s="437"/>
      <c r="I62" s="437"/>
      <c r="J62" s="437"/>
      <c r="K62" s="437"/>
      <c r="L62" s="437"/>
      <c r="M62" s="437"/>
      <c r="N62" s="437"/>
      <c r="O62" s="437"/>
      <c r="P62" s="437"/>
      <c r="Q62" s="437"/>
      <c r="R62" s="437"/>
      <c r="S62" s="156"/>
      <c r="U62" s="64"/>
      <c r="V62" s="64"/>
      <c r="W62" s="64"/>
      <c r="X62" s="64"/>
      <c r="Y62" s="64"/>
      <c r="Z62" s="64"/>
      <c r="AA62" s="64"/>
      <c r="AB62" s="64"/>
      <c r="AC62" s="64"/>
      <c r="AD62" s="64"/>
      <c r="AE62" s="64"/>
      <c r="AF62" s="64"/>
      <c r="AG62" s="64"/>
    </row>
    <row r="63" spans="1:33" s="15" customFormat="1" ht="14.5" customHeight="1">
      <c r="A63" s="70" t="s">
        <v>29</v>
      </c>
      <c r="B63" s="481" t="s">
        <v>459</v>
      </c>
      <c r="C63" s="481"/>
      <c r="D63" s="481"/>
      <c r="E63" s="481"/>
      <c r="F63" s="481"/>
      <c r="G63" s="481"/>
      <c r="H63" s="481"/>
      <c r="I63" s="481"/>
      <c r="J63" s="481"/>
      <c r="K63" s="481"/>
      <c r="L63" s="481"/>
      <c r="M63" s="361">
        <v>20</v>
      </c>
      <c r="N63" s="71">
        <v>10</v>
      </c>
      <c r="O63" s="31"/>
      <c r="P63" s="230"/>
      <c r="Q63" s="344"/>
      <c r="R63" s="344"/>
      <c r="S63" s="146"/>
      <c r="U63" s="64"/>
      <c r="V63" s="64"/>
      <c r="W63" s="64"/>
      <c r="X63" s="64"/>
      <c r="Y63" s="64"/>
      <c r="Z63" s="64"/>
      <c r="AA63" s="64"/>
      <c r="AB63" s="64"/>
      <c r="AC63" s="64"/>
      <c r="AD63" s="64"/>
      <c r="AE63" s="64"/>
      <c r="AF63" s="64"/>
      <c r="AG63" s="64"/>
    </row>
    <row r="64" spans="1:33" s="15" customFormat="1" ht="14.5" customHeight="1">
      <c r="A64" s="79"/>
      <c r="B64" s="481"/>
      <c r="C64" s="481"/>
      <c r="D64" s="481"/>
      <c r="E64" s="481"/>
      <c r="F64" s="481"/>
      <c r="G64" s="481"/>
      <c r="H64" s="481"/>
      <c r="I64" s="481"/>
      <c r="J64" s="481"/>
      <c r="K64" s="481"/>
      <c r="L64" s="481"/>
      <c r="M64" s="149"/>
      <c r="N64" s="72"/>
      <c r="O64" s="30"/>
      <c r="P64" s="73"/>
      <c r="Q64" s="73"/>
      <c r="R64" s="73"/>
      <c r="S64" s="146"/>
      <c r="U64" s="64"/>
      <c r="V64" s="64"/>
      <c r="W64" s="64"/>
      <c r="X64" s="64"/>
      <c r="Y64" s="64"/>
      <c r="Z64" s="64"/>
      <c r="AA64" s="64"/>
      <c r="AB64" s="64"/>
      <c r="AC64" s="64"/>
      <c r="AD64" s="64"/>
      <c r="AE64" s="64"/>
      <c r="AF64" s="64"/>
      <c r="AG64" s="64"/>
    </row>
    <row r="65" spans="1:33" s="15" customFormat="1" ht="14.5" customHeight="1">
      <c r="A65" s="79"/>
      <c r="B65" s="481"/>
      <c r="C65" s="481"/>
      <c r="D65" s="481"/>
      <c r="E65" s="481"/>
      <c r="F65" s="481"/>
      <c r="G65" s="481"/>
      <c r="H65" s="481"/>
      <c r="I65" s="481"/>
      <c r="J65" s="481"/>
      <c r="K65" s="481"/>
      <c r="L65" s="481"/>
      <c r="M65" s="195"/>
      <c r="N65" s="72"/>
      <c r="O65" s="30"/>
      <c r="P65" s="73"/>
      <c r="Q65" s="73"/>
      <c r="R65" s="73"/>
      <c r="S65" s="156"/>
      <c r="U65" s="64"/>
      <c r="V65" s="64"/>
      <c r="W65" s="64"/>
      <c r="X65" s="64"/>
      <c r="Y65" s="64"/>
      <c r="Z65" s="64"/>
      <c r="AA65" s="64"/>
      <c r="AB65" s="64"/>
      <c r="AC65" s="64"/>
      <c r="AD65" s="64"/>
      <c r="AE65" s="64"/>
      <c r="AF65" s="64"/>
      <c r="AG65" s="64"/>
    </row>
    <row r="66" spans="1:33" s="15" customFormat="1" ht="13.5" customHeight="1">
      <c r="A66" s="79"/>
      <c r="B66" s="219"/>
      <c r="C66" s="475"/>
      <c r="D66" s="475"/>
      <c r="E66" s="475"/>
      <c r="F66" s="475"/>
      <c r="G66" s="475"/>
      <c r="H66" s="219"/>
      <c r="I66" s="219"/>
      <c r="J66" s="219"/>
      <c r="K66" s="219"/>
      <c r="L66" s="219"/>
      <c r="M66" s="454"/>
      <c r="N66" s="454"/>
      <c r="O66" s="454"/>
      <c r="P66" s="454"/>
      <c r="Q66" s="454"/>
      <c r="R66" s="454"/>
      <c r="S66" s="156"/>
      <c r="U66" s="64"/>
      <c r="V66" s="64"/>
      <c r="W66" s="64"/>
      <c r="X66" s="64"/>
      <c r="Y66" s="64"/>
      <c r="Z66" s="64"/>
      <c r="AA66" s="64"/>
      <c r="AB66" s="64"/>
      <c r="AC66" s="64"/>
      <c r="AD66" s="64"/>
      <c r="AE66" s="64"/>
      <c r="AF66" s="64"/>
      <c r="AG66" s="64"/>
    </row>
    <row r="67" spans="1:33" s="16" customFormat="1" ht="26.15" customHeight="1">
      <c r="A67" s="439" t="s">
        <v>13</v>
      </c>
      <c r="B67" s="439"/>
      <c r="C67" s="452"/>
      <c r="D67" s="452"/>
      <c r="E67" s="452"/>
      <c r="F67" s="452"/>
      <c r="G67" s="452"/>
      <c r="H67" s="452"/>
      <c r="I67" s="452"/>
      <c r="J67" s="452"/>
      <c r="K67" s="452"/>
      <c r="L67" s="452"/>
      <c r="M67" s="452"/>
      <c r="N67" s="452"/>
      <c r="O67" s="452"/>
      <c r="P67" s="452"/>
      <c r="Q67" s="452"/>
      <c r="R67" s="452"/>
      <c r="S67" s="24"/>
      <c r="T67" s="90"/>
      <c r="U67" s="90"/>
      <c r="V67" s="90"/>
      <c r="W67" s="90"/>
      <c r="X67" s="90"/>
      <c r="Y67" s="90"/>
      <c r="Z67" s="90"/>
      <c r="AA67" s="90"/>
      <c r="AB67" s="90"/>
    </row>
    <row r="68" spans="1:33" s="16" customFormat="1" ht="16" customHeight="1">
      <c r="A68" s="199"/>
      <c r="B68" s="470"/>
      <c r="C68" s="470"/>
      <c r="D68" s="470"/>
      <c r="E68" s="470"/>
      <c r="F68" s="470"/>
      <c r="G68" s="470"/>
      <c r="H68" s="470"/>
      <c r="I68" s="470"/>
      <c r="J68" s="470"/>
      <c r="K68" s="470"/>
      <c r="L68" s="470"/>
      <c r="M68" s="150"/>
      <c r="N68" s="150"/>
      <c r="O68" s="150"/>
      <c r="P68" s="150"/>
      <c r="Q68" s="150"/>
      <c r="R68" s="150"/>
      <c r="S68" s="24"/>
      <c r="T68" s="90"/>
      <c r="U68" s="90"/>
      <c r="V68" s="90"/>
      <c r="W68" s="90"/>
      <c r="X68" s="90"/>
      <c r="Y68" s="90"/>
      <c r="Z68" s="90"/>
      <c r="AA68" s="90"/>
      <c r="AB68" s="90"/>
    </row>
    <row r="69" spans="1:33" s="16" customFormat="1" ht="24.65" customHeight="1">
      <c r="A69" s="103"/>
      <c r="B69" s="147"/>
      <c r="C69" s="147"/>
      <c r="D69" s="147"/>
      <c r="E69" s="193"/>
      <c r="F69" s="193"/>
      <c r="G69" s="193"/>
      <c r="H69" s="148"/>
      <c r="I69" s="237"/>
      <c r="J69" s="147"/>
      <c r="K69" s="147"/>
      <c r="L69" s="147"/>
      <c r="M69" s="239" t="s">
        <v>16</v>
      </c>
      <c r="N69" s="30"/>
      <c r="O69" s="76"/>
      <c r="P69" s="240" t="s">
        <v>6</v>
      </c>
      <c r="Q69" s="240" t="s">
        <v>7</v>
      </c>
      <c r="R69" s="240" t="s">
        <v>8</v>
      </c>
      <c r="S69" s="24"/>
      <c r="T69" s="90"/>
      <c r="U69" s="90"/>
      <c r="V69" s="90"/>
      <c r="W69" s="90"/>
      <c r="X69" s="90"/>
      <c r="Y69" s="90"/>
      <c r="Z69" s="90"/>
      <c r="AA69" s="90"/>
      <c r="AB69" s="90"/>
    </row>
    <row r="70" spans="1:33" s="16" customFormat="1" ht="18.649999999999999" customHeight="1">
      <c r="A70" s="479" t="s">
        <v>441</v>
      </c>
      <c r="B70" s="479"/>
      <c r="C70" s="479"/>
      <c r="D70" s="479"/>
      <c r="E70" s="479"/>
      <c r="F70" s="479"/>
      <c r="G70" s="479"/>
      <c r="H70" s="479"/>
      <c r="I70" s="479"/>
      <c r="J70" s="479"/>
      <c r="K70" s="479"/>
      <c r="L70" s="479"/>
      <c r="M70" s="479"/>
      <c r="N70" s="479"/>
      <c r="O70" s="479"/>
      <c r="P70" s="479"/>
      <c r="Q70" s="479"/>
      <c r="R70" s="479"/>
      <c r="S70" s="24"/>
      <c r="T70" s="90"/>
      <c r="U70" s="90"/>
      <c r="V70" s="90"/>
      <c r="W70" s="90"/>
      <c r="X70" s="90"/>
      <c r="Y70" s="90"/>
      <c r="Z70" s="90"/>
      <c r="AA70" s="90"/>
      <c r="AB70" s="90"/>
    </row>
    <row r="71" spans="1:33" s="16" customFormat="1" ht="14.5" customHeight="1">
      <c r="A71" s="152" t="s">
        <v>179</v>
      </c>
      <c r="B71" s="478" t="s">
        <v>517</v>
      </c>
      <c r="C71" s="478"/>
      <c r="D71" s="478"/>
      <c r="E71" s="478"/>
      <c r="F71" s="478"/>
      <c r="G71" s="478"/>
      <c r="H71" s="478"/>
      <c r="I71" s="478"/>
      <c r="J71" s="478"/>
      <c r="K71" s="478"/>
      <c r="L71" s="478"/>
      <c r="M71" s="361">
        <v>5</v>
      </c>
      <c r="N71" s="31"/>
      <c r="O71" s="87"/>
      <c r="P71" s="230"/>
      <c r="Q71" s="344"/>
      <c r="R71" s="344"/>
      <c r="S71" s="24"/>
      <c r="T71" s="90"/>
      <c r="U71" s="90"/>
      <c r="V71" s="90"/>
      <c r="W71" s="90"/>
      <c r="X71" s="90"/>
      <c r="Y71" s="90"/>
      <c r="Z71" s="90"/>
      <c r="AA71" s="90"/>
      <c r="AB71" s="90"/>
    </row>
    <row r="72" spans="1:33" s="16" customFormat="1" ht="22.5" customHeight="1">
      <c r="A72" s="152"/>
      <c r="B72" s="478"/>
      <c r="C72" s="478"/>
      <c r="D72" s="478"/>
      <c r="E72" s="478"/>
      <c r="F72" s="478"/>
      <c r="G72" s="478"/>
      <c r="H72" s="478"/>
      <c r="I72" s="478"/>
      <c r="J72" s="478"/>
      <c r="K72" s="478"/>
      <c r="L72" s="478"/>
      <c r="M72" s="144"/>
      <c r="N72" s="145"/>
      <c r="O72" s="165"/>
      <c r="P72" s="33"/>
      <c r="Q72" s="33"/>
      <c r="R72" s="33"/>
      <c r="S72" s="24"/>
      <c r="T72" s="90"/>
      <c r="U72" s="90"/>
      <c r="V72" s="90"/>
      <c r="W72" s="90"/>
      <c r="X72" s="90"/>
      <c r="Y72" s="90"/>
      <c r="Z72" s="90"/>
      <c r="AA72" s="90"/>
      <c r="AB72" s="90"/>
    </row>
    <row r="73" spans="1:33" s="16" customFormat="1" ht="83.15" customHeight="1">
      <c r="A73" s="152"/>
      <c r="B73" s="478"/>
      <c r="C73" s="478"/>
      <c r="D73" s="478"/>
      <c r="E73" s="478"/>
      <c r="F73" s="478"/>
      <c r="G73" s="478"/>
      <c r="H73" s="478"/>
      <c r="I73" s="478"/>
      <c r="J73" s="478"/>
      <c r="K73" s="478"/>
      <c r="L73" s="478"/>
      <c r="M73" s="364" t="s">
        <v>184</v>
      </c>
      <c r="N73" s="282"/>
      <c r="O73" s="281"/>
      <c r="P73" s="281"/>
      <c r="Q73" s="78"/>
      <c r="R73" s="76"/>
      <c r="S73" s="24"/>
      <c r="T73" s="90"/>
      <c r="U73" s="90"/>
      <c r="V73" s="90"/>
      <c r="W73" s="90"/>
      <c r="X73" s="90"/>
      <c r="Y73" s="90"/>
      <c r="Z73" s="90"/>
      <c r="AA73" s="90"/>
      <c r="AB73" s="90"/>
    </row>
    <row r="74" spans="1:33" s="16" customFormat="1" ht="13" customHeight="1">
      <c r="A74" s="152"/>
      <c r="B74" s="183"/>
      <c r="C74" s="453" t="s">
        <v>187</v>
      </c>
      <c r="D74" s="453"/>
      <c r="E74" s="453"/>
      <c r="F74" s="453"/>
      <c r="G74" s="453"/>
      <c r="H74" s="453"/>
      <c r="I74" s="453"/>
      <c r="J74" s="453"/>
      <c r="K74" s="453"/>
      <c r="L74" s="453"/>
      <c r="M74" s="7"/>
      <c r="N74" s="283"/>
      <c r="O74" s="281"/>
      <c r="R74" s="33"/>
      <c r="S74" s="24"/>
      <c r="T74" s="90"/>
      <c r="U74" s="90"/>
      <c r="V74" s="90"/>
      <c r="W74" s="90"/>
      <c r="X74" s="90"/>
      <c r="Y74" s="90"/>
      <c r="Z74" s="90"/>
      <c r="AA74" s="90"/>
      <c r="AB74" s="90"/>
    </row>
    <row r="75" spans="1:33" s="16" customFormat="1" ht="13" customHeight="1">
      <c r="A75" s="152"/>
      <c r="B75" s="183"/>
      <c r="C75" s="453" t="s">
        <v>193</v>
      </c>
      <c r="D75" s="453"/>
      <c r="E75" s="453"/>
      <c r="F75" s="453"/>
      <c r="G75" s="453"/>
      <c r="H75" s="453"/>
      <c r="I75" s="453"/>
      <c r="J75" s="453"/>
      <c r="K75" s="453"/>
      <c r="L75" s="453"/>
      <c r="M75" s="7"/>
      <c r="N75" s="283"/>
      <c r="O75" s="281"/>
      <c r="R75" s="33"/>
      <c r="T75" s="467"/>
      <c r="U75" s="467"/>
      <c r="V75" s="467"/>
      <c r="W75" s="467"/>
      <c r="X75" s="467"/>
      <c r="Y75" s="467"/>
      <c r="Z75" s="467"/>
      <c r="AA75" s="467"/>
      <c r="AB75" s="467"/>
      <c r="AC75" s="467"/>
      <c r="AD75" s="467"/>
    </row>
    <row r="76" spans="1:33" s="16" customFormat="1" ht="13" customHeight="1">
      <c r="A76" s="152"/>
      <c r="B76" s="183"/>
      <c r="C76" s="453" t="s">
        <v>186</v>
      </c>
      <c r="D76" s="453"/>
      <c r="E76" s="453"/>
      <c r="F76" s="453"/>
      <c r="G76" s="453"/>
      <c r="H76" s="453"/>
      <c r="I76" s="453"/>
      <c r="J76" s="453"/>
      <c r="K76" s="453"/>
      <c r="L76" s="453"/>
      <c r="M76" s="7"/>
      <c r="N76" s="283"/>
      <c r="O76" s="281"/>
      <c r="R76" s="33"/>
      <c r="T76" s="467"/>
      <c r="U76" s="467"/>
      <c r="V76" s="467"/>
      <c r="W76" s="467"/>
      <c r="X76" s="467"/>
      <c r="Y76" s="467"/>
      <c r="Z76" s="467"/>
      <c r="AA76" s="467"/>
      <c r="AB76" s="467"/>
      <c r="AC76" s="467"/>
      <c r="AD76" s="467"/>
    </row>
    <row r="77" spans="1:33" s="16" customFormat="1" ht="13" customHeight="1">
      <c r="A77" s="152"/>
      <c r="C77" s="453" t="s">
        <v>185</v>
      </c>
      <c r="D77" s="453"/>
      <c r="E77" s="453"/>
      <c r="F77" s="453"/>
      <c r="G77" s="453"/>
      <c r="H77" s="453"/>
      <c r="I77" s="453"/>
      <c r="J77" s="453"/>
      <c r="K77" s="453"/>
      <c r="L77" s="453"/>
      <c r="M77" s="7"/>
      <c r="N77" s="281"/>
      <c r="O77" s="281"/>
      <c r="R77" s="33"/>
      <c r="T77" s="467"/>
      <c r="U77" s="467"/>
      <c r="V77" s="467"/>
      <c r="W77" s="467"/>
      <c r="X77" s="467"/>
      <c r="Y77" s="467"/>
      <c r="Z77" s="467"/>
      <c r="AA77" s="467"/>
      <c r="AB77" s="467"/>
      <c r="AC77" s="467"/>
      <c r="AD77" s="467"/>
    </row>
    <row r="78" spans="1:33" s="16" customFormat="1" ht="13" customHeight="1">
      <c r="A78" s="152"/>
      <c r="C78" s="478" t="s">
        <v>249</v>
      </c>
      <c r="D78" s="478"/>
      <c r="E78" s="478"/>
      <c r="F78" s="478"/>
      <c r="G78" s="478"/>
      <c r="H78" s="478"/>
      <c r="I78" s="478"/>
      <c r="J78" s="478"/>
      <c r="K78" s="478"/>
      <c r="L78" s="478"/>
      <c r="M78" s="7"/>
      <c r="N78" s="243"/>
      <c r="O78" s="243"/>
      <c r="P78" s="372"/>
      <c r="Q78" s="373"/>
      <c r="R78" s="33"/>
    </row>
    <row r="79" spans="1:33" s="16" customFormat="1" ht="10.5" customHeight="1">
      <c r="A79" s="103"/>
      <c r="B79" s="211"/>
      <c r="C79" s="211"/>
      <c r="D79" s="211"/>
      <c r="E79" s="211"/>
      <c r="F79" s="211"/>
      <c r="G79" s="211"/>
      <c r="H79" s="211"/>
      <c r="I79" s="211"/>
      <c r="J79" s="211"/>
      <c r="K79" s="211"/>
      <c r="L79" s="211"/>
      <c r="M79" s="72"/>
      <c r="N79" s="30"/>
      <c r="O79" s="210"/>
      <c r="P79" s="14"/>
      <c r="Q79" s="210"/>
      <c r="R79" s="24"/>
    </row>
    <row r="80" spans="1:33" s="16" customFormat="1" ht="26.15" customHeight="1">
      <c r="A80" s="439" t="s">
        <v>13</v>
      </c>
      <c r="B80" s="439"/>
      <c r="C80" s="452"/>
      <c r="D80" s="452"/>
      <c r="E80" s="452"/>
      <c r="F80" s="452"/>
      <c r="G80" s="452"/>
      <c r="H80" s="452"/>
      <c r="I80" s="452"/>
      <c r="J80" s="452"/>
      <c r="K80" s="452"/>
      <c r="L80" s="452"/>
      <c r="M80" s="452"/>
      <c r="N80" s="452"/>
      <c r="O80" s="452"/>
      <c r="P80" s="452"/>
      <c r="Q80" s="452"/>
      <c r="R80" s="452"/>
      <c r="S80" s="24"/>
      <c r="T80" s="90"/>
      <c r="U80" s="90"/>
      <c r="V80" s="90"/>
      <c r="W80" s="90"/>
      <c r="X80" s="90"/>
      <c r="Y80" s="90"/>
      <c r="Z80" s="90"/>
      <c r="AA80" s="90"/>
      <c r="AB80" s="90"/>
    </row>
    <row r="81" spans="1:33" s="15" customFormat="1" ht="6" customHeight="1">
      <c r="A81" s="177"/>
      <c r="B81" s="181"/>
      <c r="C81" s="181"/>
      <c r="D81" s="181"/>
      <c r="E81" s="181"/>
      <c r="F81" s="181"/>
      <c r="G81" s="181"/>
      <c r="H81" s="181"/>
      <c r="I81" s="181"/>
      <c r="J81" s="181"/>
      <c r="K81" s="194"/>
      <c r="L81" s="194"/>
      <c r="M81" s="173"/>
      <c r="N81" s="174"/>
      <c r="O81" s="175"/>
      <c r="P81" s="176"/>
      <c r="Q81" s="176"/>
      <c r="R81" s="176"/>
      <c r="S81" s="156"/>
      <c r="U81" s="64"/>
      <c r="V81" s="64"/>
      <c r="W81" s="64"/>
      <c r="X81" s="64"/>
      <c r="Y81" s="64"/>
      <c r="Z81" s="64"/>
      <c r="AA81" s="64"/>
      <c r="AB81" s="64"/>
      <c r="AC81" s="64"/>
      <c r="AD81" s="64"/>
      <c r="AE81" s="64"/>
      <c r="AF81" s="64"/>
      <c r="AG81" s="64"/>
    </row>
    <row r="82" spans="1:33" s="16" customFormat="1" ht="15" customHeight="1">
      <c r="A82" s="103"/>
      <c r="B82" s="182"/>
      <c r="C82" s="182"/>
      <c r="D82" s="182"/>
      <c r="E82" s="182"/>
      <c r="F82" s="182"/>
      <c r="G82" s="182"/>
      <c r="H82" s="182"/>
      <c r="I82" s="182"/>
      <c r="J82" s="182"/>
      <c r="K82" s="182"/>
      <c r="L82" s="182"/>
      <c r="M82" s="72"/>
      <c r="N82" s="30"/>
      <c r="O82" s="179"/>
      <c r="P82" s="14"/>
      <c r="Q82" s="179"/>
      <c r="R82" s="24"/>
    </row>
    <row r="83" spans="1:33" s="16" customFormat="1" ht="24.65" customHeight="1">
      <c r="A83" s="103"/>
      <c r="B83" s="147"/>
      <c r="C83" s="147"/>
      <c r="D83" s="147"/>
      <c r="E83" s="193"/>
      <c r="F83" s="193"/>
      <c r="G83" s="193"/>
      <c r="H83" s="148"/>
      <c r="I83" s="237"/>
      <c r="J83" s="147"/>
      <c r="K83" s="147"/>
      <c r="L83" s="147"/>
      <c r="M83" s="239" t="s">
        <v>16</v>
      </c>
      <c r="N83" s="30"/>
      <c r="O83" s="76"/>
      <c r="P83" s="240" t="s">
        <v>6</v>
      </c>
      <c r="Q83" s="240" t="s">
        <v>7</v>
      </c>
      <c r="R83" s="240" t="s">
        <v>8</v>
      </c>
    </row>
    <row r="84" spans="1:33" s="16" customFormat="1" ht="18.649999999999999" customHeight="1">
      <c r="A84" s="479" t="s">
        <v>443</v>
      </c>
      <c r="B84" s="479"/>
      <c r="C84" s="479"/>
      <c r="D84" s="479"/>
      <c r="E84" s="479"/>
      <c r="F84" s="479"/>
      <c r="G84" s="479"/>
      <c r="H84" s="479"/>
      <c r="I84" s="479"/>
      <c r="J84" s="479"/>
      <c r="K84" s="479"/>
      <c r="L84" s="479"/>
      <c r="M84" s="479"/>
      <c r="N84" s="479"/>
      <c r="O84" s="479"/>
      <c r="P84" s="479"/>
      <c r="Q84" s="479"/>
      <c r="R84" s="479"/>
    </row>
    <row r="85" spans="1:33" s="16" customFormat="1" ht="37" customHeight="1">
      <c r="A85" s="480" t="s">
        <v>520</v>
      </c>
      <c r="B85" s="480"/>
      <c r="C85" s="480"/>
      <c r="D85" s="480"/>
      <c r="E85" s="480"/>
      <c r="F85" s="480"/>
      <c r="G85" s="480"/>
      <c r="H85" s="480"/>
      <c r="I85" s="480"/>
      <c r="J85" s="480"/>
      <c r="K85" s="480"/>
      <c r="L85" s="480"/>
    </row>
    <row r="86" spans="1:33" s="16" customFormat="1" ht="15" customHeight="1">
      <c r="A86" s="103"/>
      <c r="B86" s="182"/>
      <c r="C86" s="182"/>
      <c r="D86" s="182"/>
      <c r="E86" s="182"/>
      <c r="F86" s="182"/>
      <c r="G86" s="182"/>
      <c r="H86" s="182"/>
      <c r="I86" s="182"/>
      <c r="J86" s="182"/>
      <c r="K86" s="182"/>
      <c r="L86" s="182"/>
      <c r="M86" s="72"/>
      <c r="N86" s="30"/>
      <c r="O86" s="240"/>
      <c r="P86" s="14"/>
      <c r="Q86" s="240"/>
      <c r="R86" s="24"/>
    </row>
    <row r="87" spans="1:33" s="16" customFormat="1" ht="15" customHeight="1">
      <c r="A87" s="152" t="s">
        <v>200</v>
      </c>
      <c r="B87" s="469" t="s">
        <v>447</v>
      </c>
      <c r="C87" s="469"/>
      <c r="D87" s="469"/>
      <c r="E87" s="469"/>
      <c r="F87" s="469"/>
      <c r="G87" s="469"/>
      <c r="H87" s="469"/>
      <c r="I87" s="469"/>
      <c r="J87" s="469"/>
      <c r="K87" s="469"/>
      <c r="L87" s="469"/>
      <c r="M87" s="361">
        <v>10</v>
      </c>
      <c r="N87" s="31"/>
      <c r="O87" s="87"/>
      <c r="P87" s="230"/>
      <c r="Q87" s="344"/>
      <c r="R87" s="344"/>
    </row>
    <row r="88" spans="1:33" s="16" customFormat="1" ht="15" customHeight="1">
      <c r="A88" s="103"/>
      <c r="B88" s="453" t="s">
        <v>444</v>
      </c>
      <c r="C88" s="453"/>
      <c r="D88" s="453"/>
      <c r="E88" s="453"/>
      <c r="F88" s="453"/>
      <c r="G88" s="453"/>
      <c r="H88" s="453"/>
      <c r="I88" s="453"/>
      <c r="J88" s="453"/>
      <c r="K88" s="453"/>
      <c r="L88" s="453"/>
    </row>
    <row r="89" spans="1:33" s="16" customFormat="1" ht="15" customHeight="1">
      <c r="A89" s="103"/>
      <c r="B89" s="453"/>
      <c r="C89" s="453"/>
      <c r="D89" s="453"/>
      <c r="E89" s="453"/>
      <c r="F89" s="453"/>
      <c r="G89" s="453"/>
      <c r="H89" s="453"/>
      <c r="I89" s="453"/>
      <c r="J89" s="453"/>
      <c r="K89" s="453"/>
      <c r="L89" s="453"/>
      <c r="M89" s="72"/>
      <c r="N89" s="30"/>
      <c r="O89" s="240"/>
      <c r="P89" s="14"/>
      <c r="Q89" s="240"/>
      <c r="R89" s="24"/>
    </row>
    <row r="90" spans="1:33" s="16" customFormat="1" ht="26.25" customHeight="1">
      <c r="A90" s="439" t="s">
        <v>13</v>
      </c>
      <c r="B90" s="439"/>
      <c r="C90" s="452"/>
      <c r="D90" s="452"/>
      <c r="E90" s="452"/>
      <c r="F90" s="452"/>
      <c r="G90" s="452"/>
      <c r="H90" s="452"/>
      <c r="I90" s="452"/>
      <c r="J90" s="452"/>
      <c r="K90" s="452"/>
      <c r="L90" s="452"/>
      <c r="M90" s="452"/>
      <c r="N90" s="452"/>
      <c r="O90" s="452"/>
      <c r="P90" s="452"/>
      <c r="Q90" s="452"/>
      <c r="R90" s="452"/>
    </row>
    <row r="91" spans="1:33" s="16" customFormat="1" ht="16" customHeight="1">
      <c r="A91" s="238"/>
      <c r="B91" s="238"/>
      <c r="C91" s="150"/>
      <c r="D91" s="150"/>
      <c r="E91" s="150"/>
      <c r="F91" s="150"/>
      <c r="G91" s="150"/>
      <c r="H91" s="150"/>
      <c r="I91" s="150"/>
      <c r="J91" s="150"/>
      <c r="K91" s="150"/>
      <c r="L91" s="150"/>
      <c r="M91" s="150"/>
      <c r="N91" s="150"/>
      <c r="O91" s="150"/>
      <c r="P91" s="150"/>
      <c r="Q91" s="150"/>
      <c r="R91" s="150"/>
    </row>
    <row r="92" spans="1:33" s="16" customFormat="1" ht="15" customHeight="1">
      <c r="A92" s="458" t="s">
        <v>445</v>
      </c>
      <c r="B92" s="458"/>
      <c r="C92" s="458"/>
      <c r="D92" s="458"/>
      <c r="E92" s="458"/>
      <c r="F92" s="458"/>
      <c r="G92" s="458"/>
      <c r="H92" s="458"/>
      <c r="I92" s="458"/>
      <c r="J92" s="458"/>
      <c r="K92" s="458"/>
      <c r="L92" s="458"/>
      <c r="M92" s="72"/>
      <c r="N92" s="30"/>
      <c r="O92" s="240"/>
      <c r="P92" s="14"/>
      <c r="Q92" s="240"/>
      <c r="R92" s="24"/>
    </row>
    <row r="93" spans="1:33" s="16" customFormat="1" ht="16" customHeight="1">
      <c r="A93" s="23" t="s">
        <v>197</v>
      </c>
      <c r="B93" s="469" t="s">
        <v>466</v>
      </c>
      <c r="C93" s="469"/>
      <c r="D93" s="469"/>
      <c r="E93" s="469"/>
      <c r="F93" s="469"/>
      <c r="G93" s="469"/>
      <c r="H93" s="469"/>
      <c r="I93" s="469"/>
      <c r="J93" s="469"/>
      <c r="K93" s="469"/>
      <c r="L93" s="469"/>
      <c r="M93" s="361">
        <v>10</v>
      </c>
      <c r="N93" s="71">
        <v>10</v>
      </c>
      <c r="O93" s="31"/>
      <c r="P93" s="230"/>
      <c r="Q93" s="344"/>
      <c r="R93" s="344"/>
    </row>
    <row r="94" spans="1:33" s="16" customFormat="1" ht="72" customHeight="1">
      <c r="A94" s="103"/>
      <c r="B94" s="464" t="s">
        <v>467</v>
      </c>
      <c r="C94" s="464"/>
      <c r="D94" s="464"/>
      <c r="E94" s="464"/>
      <c r="F94" s="464"/>
      <c r="G94" s="464"/>
      <c r="H94" s="464"/>
      <c r="I94" s="464"/>
      <c r="J94" s="464"/>
      <c r="K94" s="464"/>
      <c r="L94" s="464"/>
      <c r="M94" s="72"/>
      <c r="N94" s="30"/>
      <c r="O94" s="155"/>
      <c r="P94" s="14"/>
      <c r="Q94" s="155"/>
      <c r="R94" s="24"/>
      <c r="T94" s="468"/>
      <c r="U94" s="468"/>
      <c r="V94" s="468"/>
      <c r="W94" s="468"/>
      <c r="X94" s="468"/>
      <c r="Y94" s="468"/>
      <c r="Z94" s="468"/>
    </row>
    <row r="95" spans="1:33" s="16" customFormat="1" ht="69" customHeight="1">
      <c r="A95" s="103"/>
      <c r="B95" s="449" t="s">
        <v>210</v>
      </c>
      <c r="C95" s="450"/>
      <c r="D95" s="450"/>
      <c r="E95" s="450"/>
      <c r="F95" s="450"/>
      <c r="G95" s="450"/>
      <c r="H95" s="450"/>
      <c r="I95" s="450"/>
      <c r="J95" s="450"/>
      <c r="K95" s="451"/>
      <c r="L95" s="160"/>
      <c r="M95" s="440"/>
      <c r="N95" s="441"/>
      <c r="O95" s="441"/>
      <c r="P95" s="441"/>
      <c r="Q95" s="161"/>
      <c r="R95" s="24"/>
      <c r="T95" s="203"/>
    </row>
    <row r="96" spans="1:33" s="16" customFormat="1" ht="29.25" customHeight="1">
      <c r="A96" s="103"/>
      <c r="B96" s="432" t="s">
        <v>194</v>
      </c>
      <c r="C96" s="433"/>
      <c r="D96" s="433"/>
      <c r="E96" s="433"/>
      <c r="F96" s="433"/>
      <c r="G96" s="433"/>
      <c r="H96" s="433"/>
      <c r="I96" s="433"/>
      <c r="J96" s="433"/>
      <c r="K96" s="434"/>
      <c r="L96" s="160"/>
      <c r="M96" s="440"/>
      <c r="N96" s="441"/>
      <c r="O96" s="441"/>
      <c r="P96" s="441"/>
      <c r="Q96" s="154"/>
      <c r="R96" s="24"/>
    </row>
    <row r="97" spans="1:28" s="16" customFormat="1" ht="116.25" customHeight="1">
      <c r="A97" s="103"/>
      <c r="B97" s="432" t="s">
        <v>211</v>
      </c>
      <c r="C97" s="433"/>
      <c r="D97" s="433"/>
      <c r="E97" s="433"/>
      <c r="F97" s="433"/>
      <c r="G97" s="433"/>
      <c r="H97" s="433"/>
      <c r="I97" s="433"/>
      <c r="J97" s="433"/>
      <c r="K97" s="434"/>
      <c r="L97" s="160"/>
      <c r="M97" s="440"/>
      <c r="N97" s="441"/>
      <c r="O97" s="441"/>
      <c r="P97" s="441"/>
      <c r="Q97" s="161"/>
      <c r="R97" s="24"/>
    </row>
    <row r="98" spans="1:28" s="16" customFormat="1" ht="27.75" customHeight="1">
      <c r="A98" s="103"/>
      <c r="B98" s="432" t="s">
        <v>195</v>
      </c>
      <c r="C98" s="433"/>
      <c r="D98" s="433"/>
      <c r="E98" s="433"/>
      <c r="F98" s="433"/>
      <c r="G98" s="433"/>
      <c r="H98" s="433"/>
      <c r="I98" s="433"/>
      <c r="J98" s="433"/>
      <c r="K98" s="434"/>
      <c r="L98" s="160"/>
      <c r="M98" s="440"/>
      <c r="N98" s="441"/>
      <c r="O98" s="441"/>
      <c r="P98" s="441"/>
      <c r="Q98" s="161"/>
      <c r="R98" s="24"/>
    </row>
    <row r="99" spans="1:28" s="16" customFormat="1" ht="41.25" customHeight="1">
      <c r="A99" s="103"/>
      <c r="B99" s="432" t="s">
        <v>196</v>
      </c>
      <c r="C99" s="433"/>
      <c r="D99" s="433"/>
      <c r="E99" s="433"/>
      <c r="F99" s="433"/>
      <c r="G99" s="433"/>
      <c r="H99" s="433"/>
      <c r="I99" s="433"/>
      <c r="J99" s="433"/>
      <c r="K99" s="434"/>
      <c r="L99" s="160"/>
      <c r="M99" s="440"/>
      <c r="N99" s="441"/>
      <c r="O99" s="441"/>
      <c r="P99" s="441"/>
      <c r="Q99" s="161"/>
      <c r="R99" s="24"/>
    </row>
    <row r="100" spans="1:28" s="16" customFormat="1" ht="30" customHeight="1">
      <c r="A100" s="103"/>
      <c r="B100" s="432" t="s">
        <v>201</v>
      </c>
      <c r="C100" s="433"/>
      <c r="D100" s="433"/>
      <c r="E100" s="433"/>
      <c r="F100" s="433"/>
      <c r="G100" s="433"/>
      <c r="H100" s="433"/>
      <c r="I100" s="433"/>
      <c r="J100" s="433"/>
      <c r="K100" s="434"/>
      <c r="L100" s="162"/>
      <c r="M100" s="442"/>
      <c r="N100" s="443"/>
      <c r="O100" s="443"/>
      <c r="P100" s="443"/>
      <c r="Q100" s="202"/>
      <c r="R100" s="24"/>
    </row>
    <row r="101" spans="1:28" s="16" customFormat="1" ht="32.25" customHeight="1">
      <c r="A101" s="103"/>
      <c r="B101" s="432" t="s">
        <v>199</v>
      </c>
      <c r="C101" s="433"/>
      <c r="D101" s="433"/>
      <c r="E101" s="433"/>
      <c r="F101" s="433"/>
      <c r="G101" s="433"/>
      <c r="H101" s="433"/>
      <c r="I101" s="433"/>
      <c r="J101" s="433"/>
      <c r="K101" s="434"/>
      <c r="L101" s="162"/>
      <c r="M101" s="442"/>
      <c r="N101" s="443"/>
      <c r="O101" s="443"/>
      <c r="P101" s="443"/>
      <c r="Q101" s="202"/>
      <c r="R101" s="24"/>
    </row>
    <row r="102" spans="1:28" s="16" customFormat="1" ht="29.25" customHeight="1">
      <c r="A102" s="103"/>
      <c r="B102" s="432" t="s">
        <v>212</v>
      </c>
      <c r="C102" s="433"/>
      <c r="D102" s="433"/>
      <c r="E102" s="433"/>
      <c r="F102" s="433"/>
      <c r="G102" s="433"/>
      <c r="H102" s="433"/>
      <c r="I102" s="433"/>
      <c r="J102" s="433"/>
      <c r="K102" s="434"/>
      <c r="L102" s="162"/>
      <c r="M102" s="442"/>
      <c r="N102" s="443"/>
      <c r="O102" s="443"/>
      <c r="P102" s="443"/>
      <c r="Q102" s="202"/>
      <c r="R102" s="24"/>
    </row>
    <row r="103" spans="1:28" s="16" customFormat="1" ht="16" customHeight="1">
      <c r="A103" s="103"/>
      <c r="B103" s="188"/>
      <c r="C103" s="188"/>
      <c r="D103" s="188"/>
      <c r="E103" s="188"/>
      <c r="F103" s="188"/>
      <c r="G103" s="188"/>
      <c r="H103" s="188"/>
      <c r="I103" s="188"/>
      <c r="J103" s="188"/>
      <c r="K103" s="188"/>
      <c r="L103" s="33"/>
      <c r="M103" s="72"/>
      <c r="N103" s="30"/>
      <c r="O103" s="179"/>
      <c r="P103" s="14"/>
      <c r="Q103" s="179"/>
      <c r="R103" s="24"/>
    </row>
    <row r="104" spans="1:28" s="16" customFormat="1" ht="26.15" customHeight="1">
      <c r="A104" s="439" t="s">
        <v>13</v>
      </c>
      <c r="B104" s="439"/>
      <c r="C104" s="452"/>
      <c r="D104" s="452"/>
      <c r="E104" s="452"/>
      <c r="F104" s="452"/>
      <c r="G104" s="452"/>
      <c r="H104" s="452"/>
      <c r="I104" s="452"/>
      <c r="J104" s="452"/>
      <c r="K104" s="452"/>
      <c r="L104" s="452"/>
      <c r="M104" s="452"/>
      <c r="N104" s="452"/>
      <c r="O104" s="452"/>
      <c r="P104" s="452"/>
      <c r="Q104" s="452"/>
      <c r="R104" s="452"/>
      <c r="S104" s="24"/>
      <c r="T104" s="90"/>
      <c r="U104" s="90"/>
      <c r="V104" s="90"/>
      <c r="W104" s="90"/>
      <c r="X104" s="90"/>
      <c r="Y104" s="90"/>
      <c r="Z104" s="90"/>
      <c r="AA104" s="90"/>
      <c r="AB104" s="90"/>
    </row>
    <row r="105" spans="1:28" s="16" customFormat="1" ht="6.75" customHeight="1">
      <c r="A105" s="103"/>
      <c r="B105" s="188"/>
      <c r="C105" s="188"/>
      <c r="D105" s="188"/>
      <c r="E105" s="188"/>
      <c r="F105" s="188"/>
      <c r="G105" s="188"/>
      <c r="H105" s="188"/>
      <c r="I105" s="188"/>
      <c r="J105" s="188"/>
      <c r="K105" s="188"/>
      <c r="L105" s="33"/>
      <c r="M105" s="72"/>
      <c r="N105" s="30"/>
      <c r="O105" s="179"/>
      <c r="P105" s="14"/>
      <c r="Q105" s="179"/>
      <c r="R105" s="24"/>
    </row>
    <row r="106" spans="1:28" s="16" customFormat="1" ht="14.25" customHeight="1">
      <c r="A106" s="199"/>
      <c r="B106" s="458" t="s">
        <v>445</v>
      </c>
      <c r="C106" s="458"/>
      <c r="D106" s="458"/>
      <c r="E106" s="458"/>
      <c r="F106" s="458"/>
      <c r="G106" s="458"/>
      <c r="H106" s="458"/>
      <c r="I106" s="458"/>
      <c r="J106" s="458"/>
      <c r="K106" s="458"/>
      <c r="L106" s="458"/>
      <c r="M106" s="226"/>
      <c r="N106" s="150"/>
      <c r="O106" s="150"/>
      <c r="P106" s="150"/>
      <c r="Q106" s="150"/>
      <c r="R106" s="150"/>
      <c r="S106" s="24"/>
      <c r="T106" s="90"/>
      <c r="U106" s="90"/>
      <c r="V106" s="90"/>
      <c r="W106" s="90"/>
      <c r="X106" s="90"/>
      <c r="Y106" s="90"/>
      <c r="Z106" s="90"/>
      <c r="AA106" s="90"/>
      <c r="AB106" s="90"/>
    </row>
    <row r="107" spans="1:28" s="16" customFormat="1" ht="6.75" customHeight="1">
      <c r="A107" s="103"/>
      <c r="B107" s="201"/>
      <c r="C107" s="201"/>
      <c r="D107" s="201"/>
      <c r="E107" s="201"/>
      <c r="F107" s="201"/>
      <c r="G107" s="201"/>
      <c r="H107" s="201"/>
      <c r="I107" s="201"/>
      <c r="J107" s="201"/>
      <c r="K107" s="201"/>
      <c r="L107" s="33"/>
      <c r="M107" s="72"/>
      <c r="N107" s="30"/>
      <c r="O107" s="200"/>
      <c r="P107" s="14"/>
      <c r="Q107" s="200"/>
      <c r="R107" s="24"/>
    </row>
    <row r="108" spans="1:28" s="16" customFormat="1" ht="16" customHeight="1">
      <c r="A108" s="23" t="s">
        <v>198</v>
      </c>
      <c r="B108" s="457" t="s">
        <v>446</v>
      </c>
      <c r="C108" s="457"/>
      <c r="D108" s="457"/>
      <c r="E108" s="457"/>
      <c r="F108" s="457"/>
      <c r="G108" s="457"/>
      <c r="H108" s="457"/>
      <c r="I108" s="457"/>
      <c r="J108" s="457"/>
      <c r="K108" s="457"/>
      <c r="L108" s="457"/>
      <c r="M108" s="361">
        <v>10</v>
      </c>
      <c r="N108" s="71">
        <v>10</v>
      </c>
      <c r="O108" s="31"/>
      <c r="P108" s="230"/>
      <c r="Q108" s="344"/>
      <c r="R108" s="344"/>
    </row>
    <row r="109" spans="1:28" s="16" customFormat="1" ht="16" customHeight="1">
      <c r="A109" s="103"/>
      <c r="B109" s="465" t="s">
        <v>465</v>
      </c>
      <c r="C109" s="465"/>
      <c r="D109" s="465"/>
      <c r="E109" s="465"/>
      <c r="F109" s="465"/>
      <c r="G109" s="465"/>
      <c r="H109" s="465"/>
      <c r="I109" s="465"/>
      <c r="J109" s="465"/>
      <c r="K109" s="465"/>
      <c r="L109" s="465"/>
      <c r="M109" s="72"/>
      <c r="N109" s="30"/>
      <c r="O109" s="240"/>
      <c r="P109" s="14"/>
      <c r="Q109" s="240"/>
      <c r="R109" s="24"/>
    </row>
    <row r="110" spans="1:28" s="16" customFormat="1" ht="16" customHeight="1">
      <c r="A110" s="103"/>
      <c r="B110" s="465"/>
      <c r="C110" s="465"/>
      <c r="D110" s="465"/>
      <c r="E110" s="465"/>
      <c r="F110" s="465"/>
      <c r="G110" s="465"/>
      <c r="H110" s="465"/>
      <c r="I110" s="465"/>
      <c r="J110" s="465"/>
      <c r="K110" s="465"/>
      <c r="L110" s="465"/>
      <c r="M110" s="276"/>
      <c r="N110" s="276"/>
      <c r="O110" s="276"/>
      <c r="P110" s="276"/>
      <c r="Q110" s="240"/>
      <c r="R110" s="24"/>
    </row>
    <row r="111" spans="1:28" s="16" customFormat="1" ht="16" customHeight="1">
      <c r="A111" s="103"/>
      <c r="B111" s="465"/>
      <c r="C111" s="465"/>
      <c r="D111" s="465"/>
      <c r="E111" s="465"/>
      <c r="F111" s="465"/>
      <c r="G111" s="465"/>
      <c r="H111" s="465"/>
      <c r="I111" s="465"/>
      <c r="J111" s="465"/>
      <c r="K111" s="465"/>
      <c r="L111" s="465"/>
      <c r="M111" s="72"/>
      <c r="N111" s="30"/>
      <c r="O111" s="200"/>
      <c r="P111" s="14"/>
      <c r="Q111" s="200"/>
      <c r="R111" s="24"/>
    </row>
    <row r="112" spans="1:28" s="16" customFormat="1" ht="16" customHeight="1">
      <c r="A112" s="103"/>
      <c r="B112" s="465"/>
      <c r="C112" s="465"/>
      <c r="D112" s="465"/>
      <c r="E112" s="465"/>
      <c r="F112" s="465"/>
      <c r="G112" s="465"/>
      <c r="H112" s="465"/>
      <c r="I112" s="465"/>
      <c r="J112" s="465"/>
      <c r="K112" s="465"/>
      <c r="L112" s="465"/>
      <c r="M112" s="72"/>
      <c r="N112" s="30"/>
      <c r="O112" s="153"/>
      <c r="P112" s="14"/>
      <c r="Q112" s="153"/>
      <c r="R112" s="24"/>
    </row>
    <row r="113" spans="1:389" s="16" customFormat="1" ht="26.25" customHeight="1">
      <c r="A113" s="439" t="s">
        <v>13</v>
      </c>
      <c r="B113" s="439"/>
      <c r="C113" s="452"/>
      <c r="D113" s="452"/>
      <c r="E113" s="452"/>
      <c r="F113" s="452"/>
      <c r="G113" s="452"/>
      <c r="H113" s="452"/>
      <c r="I113" s="452"/>
      <c r="J113" s="452"/>
      <c r="K113" s="452"/>
      <c r="L113" s="452"/>
      <c r="M113" s="452"/>
      <c r="N113" s="452"/>
      <c r="O113" s="452"/>
      <c r="P113" s="452"/>
      <c r="Q113" s="452"/>
      <c r="R113" s="452"/>
    </row>
    <row r="114" spans="1:389" s="15" customFormat="1" ht="2.9" customHeight="1">
      <c r="A114" s="11"/>
      <c r="B114" s="3"/>
      <c r="C114" s="4"/>
      <c r="D114" s="6"/>
      <c r="E114" s="6"/>
      <c r="F114" s="4"/>
      <c r="G114" s="5"/>
      <c r="H114" s="2"/>
      <c r="I114" s="19"/>
      <c r="M114" s="76"/>
      <c r="N114" s="76"/>
      <c r="O114" s="76"/>
      <c r="P114" s="76"/>
      <c r="Q114" s="76"/>
      <c r="R114" s="76"/>
      <c r="S114" s="16"/>
    </row>
    <row r="115" spans="1:389" s="69" customFormat="1" ht="24.5">
      <c r="A115" s="100"/>
      <c r="H115" s="82"/>
      <c r="K115" s="348" t="s">
        <v>511</v>
      </c>
      <c r="L115" s="348" t="s">
        <v>512</v>
      </c>
      <c r="M115" s="463"/>
      <c r="N115" s="463"/>
      <c r="O115" s="95"/>
      <c r="P115" s="21" t="s">
        <v>6</v>
      </c>
      <c r="Q115" s="21" t="s">
        <v>7</v>
      </c>
      <c r="R115" s="21" t="s">
        <v>8</v>
      </c>
      <c r="S115" s="83"/>
    </row>
    <row r="116" spans="1:389" s="15" customFormat="1" ht="20.9" customHeight="1">
      <c r="A116" s="9"/>
      <c r="B116" s="8"/>
      <c r="C116" s="8"/>
      <c r="D116" s="8"/>
      <c r="H116" s="106"/>
      <c r="K116" s="357">
        <f>M14+M20+M32+M53+M63+M71+MAX(M87,M93,M108)</f>
        <v>95</v>
      </c>
      <c r="L116" s="357">
        <f>M14+M22+M26+M40+M55+M63+MAX(M87,M93,M108)</f>
        <v>95</v>
      </c>
      <c r="M116" s="462"/>
      <c r="N116" s="462"/>
      <c r="O116" s="86"/>
      <c r="P116" s="227">
        <f>P40+P52+P63+P71+ MAX(P87,P93,P108)</f>
        <v>10</v>
      </c>
      <c r="Q116" s="227">
        <f t="shared" ref="Q116:R116" si="0">Q40+Q52+Q63+Q71+ MAX(Q87,Q93,Q108)</f>
        <v>0</v>
      </c>
      <c r="R116" s="227">
        <f t="shared" si="0"/>
        <v>0</v>
      </c>
      <c r="S116" s="16"/>
    </row>
    <row r="117" spans="1:389" s="15" customFormat="1" ht="11.9" customHeight="1">
      <c r="A117" s="100"/>
      <c r="I117" s="19"/>
      <c r="M117" s="75"/>
      <c r="N117" s="77"/>
      <c r="O117" s="76"/>
      <c r="P117" s="86"/>
      <c r="Q117" s="86"/>
      <c r="R117" s="86"/>
      <c r="S117" s="24"/>
    </row>
    <row r="118" spans="1:389" s="17" customFormat="1" ht="18.5">
      <c r="A118" s="349" t="s">
        <v>25</v>
      </c>
      <c r="B118" s="350"/>
      <c r="C118" s="350"/>
      <c r="D118" s="350"/>
      <c r="E118" s="350"/>
      <c r="F118" s="350"/>
      <c r="G118" s="350"/>
      <c r="H118" s="350"/>
      <c r="I118" s="351"/>
      <c r="J118" s="350"/>
      <c r="K118" s="350"/>
      <c r="L118" s="350"/>
      <c r="M118" s="352"/>
      <c r="N118" s="352"/>
      <c r="O118" s="352"/>
      <c r="P118" s="352"/>
      <c r="Q118" s="352"/>
      <c r="R118" s="352"/>
      <c r="S118" s="107"/>
      <c r="T118" s="18"/>
      <c r="U118" s="18"/>
      <c r="V118" s="18"/>
      <c r="W118" s="18"/>
      <c r="X118" s="18"/>
      <c r="Y118" s="18"/>
      <c r="Z118" s="18"/>
      <c r="AA118" s="18"/>
      <c r="AB118" s="18"/>
      <c r="AC118" s="18"/>
      <c r="AD118" s="18"/>
      <c r="AE118" s="18"/>
      <c r="AF118" s="18"/>
    </row>
    <row r="119" spans="1:389" s="108" customFormat="1" ht="28.4" customHeight="1">
      <c r="A119" s="461" t="s">
        <v>513</v>
      </c>
      <c r="B119" s="461"/>
      <c r="C119" s="461"/>
      <c r="D119" s="461"/>
      <c r="E119" s="461"/>
      <c r="F119" s="461"/>
      <c r="G119" s="461"/>
      <c r="H119" s="461"/>
      <c r="I119" s="461"/>
      <c r="J119" s="461"/>
      <c r="K119" s="461"/>
      <c r="L119" s="461"/>
      <c r="M119" s="355"/>
      <c r="N119" s="68"/>
      <c r="O119" s="68"/>
      <c r="P119" s="21"/>
      <c r="Q119" s="21"/>
      <c r="R119" s="21"/>
    </row>
    <row r="120" spans="1:389" s="16" customFormat="1" ht="16.399999999999999" customHeight="1">
      <c r="A120" s="353" t="s">
        <v>9</v>
      </c>
      <c r="B120" s="455" t="s">
        <v>448</v>
      </c>
      <c r="C120" s="455"/>
      <c r="D120" s="455"/>
      <c r="E120" s="455"/>
      <c r="F120" s="455"/>
      <c r="G120" s="455"/>
      <c r="H120" s="455"/>
      <c r="I120" s="455"/>
      <c r="J120" s="455"/>
      <c r="K120" s="455"/>
      <c r="L120" s="455"/>
      <c r="M120" s="455"/>
      <c r="N120" s="455"/>
      <c r="O120" s="455"/>
      <c r="P120" s="455"/>
      <c r="Q120" s="455"/>
      <c r="R120" s="455"/>
      <c r="S120" s="24"/>
    </row>
    <row r="121" spans="1:389" s="16" customFormat="1" ht="16.399999999999999" customHeight="1">
      <c r="A121" s="354" t="s">
        <v>10</v>
      </c>
      <c r="B121" s="456" t="s">
        <v>449</v>
      </c>
      <c r="C121" s="456"/>
      <c r="D121" s="456"/>
      <c r="E121" s="456"/>
      <c r="F121" s="456"/>
      <c r="G121" s="456"/>
      <c r="H121" s="456"/>
      <c r="I121" s="456"/>
      <c r="J121" s="456"/>
      <c r="K121" s="456"/>
      <c r="L121" s="456"/>
      <c r="M121" s="456"/>
      <c r="N121" s="456"/>
      <c r="O121" s="456"/>
      <c r="P121" s="456"/>
      <c r="Q121" s="456"/>
      <c r="R121" s="456"/>
      <c r="S121" s="24"/>
    </row>
    <row r="122" spans="1:389" s="16" customFormat="1" ht="16.399999999999999" customHeight="1">
      <c r="A122" s="354" t="s">
        <v>11</v>
      </c>
      <c r="B122" s="455" t="s">
        <v>450</v>
      </c>
      <c r="C122" s="455"/>
      <c r="D122" s="455"/>
      <c r="E122" s="455"/>
      <c r="F122" s="455"/>
      <c r="G122" s="455"/>
      <c r="H122" s="455"/>
      <c r="I122" s="455"/>
      <c r="J122" s="455"/>
      <c r="K122" s="455"/>
      <c r="L122" s="455"/>
      <c r="M122" s="455"/>
      <c r="N122" s="455"/>
      <c r="O122" s="455"/>
      <c r="P122" s="455"/>
      <c r="Q122" s="455"/>
      <c r="R122" s="455"/>
      <c r="S122" s="24"/>
    </row>
    <row r="123" spans="1:389" s="16" customFormat="1" ht="16.399999999999999" customHeight="1">
      <c r="A123" s="354" t="s">
        <v>12</v>
      </c>
      <c r="B123" s="455" t="s">
        <v>451</v>
      </c>
      <c r="C123" s="455"/>
      <c r="D123" s="455"/>
      <c r="E123" s="455"/>
      <c r="F123" s="455"/>
      <c r="G123" s="455"/>
      <c r="H123" s="455"/>
      <c r="I123" s="455"/>
      <c r="J123" s="455"/>
      <c r="K123" s="455"/>
      <c r="L123" s="455"/>
      <c r="M123" s="455"/>
      <c r="N123" s="455"/>
      <c r="O123" s="455"/>
      <c r="P123" s="455"/>
      <c r="Q123" s="455"/>
      <c r="R123" s="455"/>
    </row>
    <row r="124" spans="1:389" s="101" customFormat="1" ht="13">
      <c r="A124" s="29"/>
      <c r="B124" s="16"/>
      <c r="C124" s="16"/>
      <c r="D124" s="16"/>
      <c r="E124" s="16"/>
      <c r="F124" s="16"/>
      <c r="G124" s="16"/>
      <c r="H124" s="16"/>
      <c r="I124" s="16"/>
      <c r="J124" s="16"/>
      <c r="K124" s="16"/>
      <c r="L124" s="16"/>
      <c r="M124" s="76"/>
      <c r="N124" s="76"/>
      <c r="O124" s="76"/>
      <c r="P124" s="76"/>
      <c r="Q124" s="76"/>
      <c r="R124" s="7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c r="CU124" s="16"/>
      <c r="CV124" s="16"/>
      <c r="CW124" s="16"/>
      <c r="CX124" s="16"/>
      <c r="CY124" s="16"/>
      <c r="CZ124" s="16"/>
      <c r="DA124" s="16"/>
      <c r="DB124" s="16"/>
      <c r="DC124" s="16"/>
      <c r="DD124" s="16"/>
      <c r="DE124" s="16"/>
      <c r="DF124" s="16"/>
      <c r="DG124" s="16"/>
      <c r="DH124" s="16"/>
      <c r="DI124" s="16"/>
      <c r="DJ124" s="16"/>
      <c r="DK124" s="16"/>
      <c r="DL124" s="16"/>
      <c r="DM124" s="16"/>
      <c r="DN124" s="16"/>
      <c r="DO124" s="16"/>
      <c r="DP124" s="16"/>
      <c r="DQ124" s="16"/>
      <c r="DR124" s="16"/>
      <c r="DS124" s="16"/>
      <c r="DT124" s="16"/>
      <c r="DU124" s="16"/>
      <c r="DV124" s="16"/>
      <c r="DW124" s="16"/>
      <c r="DX124" s="16"/>
      <c r="DY124" s="16"/>
      <c r="DZ124" s="16"/>
      <c r="EA124" s="16"/>
      <c r="EB124" s="16"/>
      <c r="EC124" s="16"/>
      <c r="ED124" s="16"/>
      <c r="EE124" s="16"/>
      <c r="EF124" s="16"/>
      <c r="EG124" s="16"/>
      <c r="EH124" s="16"/>
      <c r="EI124" s="16"/>
      <c r="EJ124" s="16"/>
      <c r="EK124" s="16"/>
      <c r="EL124" s="16"/>
      <c r="EM124" s="16"/>
      <c r="EN124" s="16"/>
      <c r="EO124" s="16"/>
      <c r="EP124" s="16"/>
      <c r="EQ124" s="16"/>
      <c r="ER124" s="16"/>
      <c r="ES124" s="16"/>
      <c r="ET124" s="16"/>
      <c r="EU124" s="16"/>
      <c r="EV124" s="16"/>
      <c r="EW124" s="16"/>
      <c r="EX124" s="16"/>
      <c r="EY124" s="16"/>
      <c r="EZ124" s="16"/>
      <c r="FA124" s="16"/>
      <c r="FB124" s="16"/>
      <c r="FC124" s="16"/>
      <c r="FD124" s="16"/>
      <c r="FE124" s="16"/>
      <c r="FF124" s="16"/>
      <c r="FG124" s="16"/>
      <c r="FH124" s="16"/>
      <c r="FI124" s="16"/>
      <c r="FJ124" s="16"/>
      <c r="FK124" s="16"/>
      <c r="FL124" s="16"/>
      <c r="FM124" s="16"/>
      <c r="FN124" s="16"/>
      <c r="FO124" s="16"/>
      <c r="FP124" s="16"/>
      <c r="FQ124" s="16"/>
      <c r="FR124" s="16"/>
      <c r="FS124" s="16"/>
      <c r="FT124" s="16"/>
      <c r="FU124" s="16"/>
      <c r="FV124" s="16"/>
      <c r="FW124" s="16"/>
      <c r="FX124" s="16"/>
      <c r="FY124" s="16"/>
      <c r="FZ124" s="16"/>
      <c r="GA124" s="16"/>
      <c r="GB124" s="16"/>
      <c r="GC124" s="16"/>
      <c r="GD124" s="16"/>
      <c r="GE124" s="16"/>
      <c r="GF124" s="16"/>
      <c r="GG124" s="16"/>
      <c r="GH124" s="16"/>
      <c r="GI124" s="16"/>
      <c r="GJ124" s="16"/>
      <c r="GK124" s="16"/>
      <c r="GL124" s="16"/>
      <c r="GM124" s="16"/>
      <c r="GN124" s="16"/>
      <c r="GO124" s="16"/>
      <c r="GP124" s="16"/>
      <c r="GQ124" s="16"/>
      <c r="GR124" s="16"/>
      <c r="GS124" s="16"/>
      <c r="GT124" s="16"/>
      <c r="GU124" s="16"/>
      <c r="GV124" s="16"/>
      <c r="GW124" s="16"/>
      <c r="GX124" s="16"/>
      <c r="GY124" s="16"/>
      <c r="GZ124" s="16"/>
      <c r="HA124" s="16"/>
      <c r="HB124" s="16"/>
      <c r="HC124" s="16"/>
      <c r="HD124" s="16"/>
      <c r="HE124" s="16"/>
      <c r="HF124" s="16"/>
      <c r="HG124" s="16"/>
      <c r="HH124" s="16"/>
      <c r="HI124" s="16"/>
      <c r="HJ124" s="16"/>
      <c r="HK124" s="16"/>
      <c r="HL124" s="16"/>
      <c r="HM124" s="16"/>
      <c r="HN124" s="16"/>
      <c r="HO124" s="16"/>
      <c r="HP124" s="16"/>
      <c r="HQ124" s="16"/>
      <c r="HR124" s="16"/>
      <c r="HS124" s="16"/>
      <c r="HT124" s="16"/>
      <c r="HU124" s="16"/>
      <c r="HV124" s="16"/>
      <c r="HW124" s="16"/>
      <c r="HX124" s="16"/>
      <c r="HY124" s="16"/>
      <c r="HZ124" s="16"/>
      <c r="IA124" s="16"/>
      <c r="IB124" s="16"/>
      <c r="IC124" s="16"/>
      <c r="ID124" s="16"/>
      <c r="IE124" s="16"/>
      <c r="IF124" s="16"/>
      <c r="IG124" s="16"/>
      <c r="IH124" s="16"/>
      <c r="II124" s="16"/>
      <c r="IJ124" s="16"/>
      <c r="IK124" s="16"/>
      <c r="IL124" s="16"/>
      <c r="IM124" s="16"/>
      <c r="IN124" s="16"/>
      <c r="IO124" s="16"/>
      <c r="IP124" s="16"/>
      <c r="IQ124" s="16"/>
      <c r="IR124" s="16"/>
      <c r="IS124" s="16"/>
      <c r="IT124" s="16"/>
      <c r="IU124" s="16"/>
      <c r="IV124" s="16"/>
      <c r="IW124" s="16"/>
      <c r="IX124" s="16"/>
      <c r="IY124" s="16"/>
      <c r="IZ124" s="16"/>
      <c r="JA124" s="16"/>
      <c r="JB124" s="16"/>
      <c r="JC124" s="16"/>
      <c r="JD124" s="16"/>
      <c r="JE124" s="16"/>
      <c r="JF124" s="16"/>
      <c r="JG124" s="16"/>
      <c r="JH124" s="16"/>
      <c r="JI124" s="16"/>
      <c r="JJ124" s="16"/>
      <c r="JK124" s="16"/>
      <c r="JL124" s="16"/>
      <c r="JM124" s="16"/>
      <c r="JN124" s="16"/>
      <c r="JO124" s="16"/>
      <c r="JP124" s="16"/>
      <c r="JQ124" s="16"/>
      <c r="JR124" s="16"/>
      <c r="JS124" s="16"/>
      <c r="JT124" s="16"/>
      <c r="JU124" s="16"/>
      <c r="JV124" s="16"/>
      <c r="JW124" s="16"/>
      <c r="JX124" s="16"/>
      <c r="JY124" s="16"/>
      <c r="JZ124" s="16"/>
      <c r="KA124" s="16"/>
      <c r="KB124" s="16"/>
      <c r="KC124" s="16"/>
      <c r="KD124" s="16"/>
      <c r="KE124" s="16"/>
      <c r="KF124" s="16"/>
      <c r="KG124" s="16"/>
      <c r="KH124" s="16"/>
      <c r="KI124" s="16"/>
      <c r="KJ124" s="16"/>
      <c r="KK124" s="16"/>
      <c r="KL124" s="16"/>
      <c r="KM124" s="16"/>
      <c r="KN124" s="16"/>
      <c r="KO124" s="16"/>
      <c r="KP124" s="16"/>
      <c r="KQ124" s="16"/>
      <c r="KR124" s="16"/>
      <c r="KS124" s="16"/>
      <c r="KT124" s="16"/>
      <c r="KU124" s="16"/>
      <c r="KV124" s="16"/>
      <c r="KW124" s="16"/>
      <c r="KX124" s="16"/>
      <c r="KY124" s="16"/>
      <c r="KZ124" s="16"/>
      <c r="LA124" s="16"/>
      <c r="LB124" s="16"/>
      <c r="LC124" s="16"/>
      <c r="LD124" s="16"/>
      <c r="LE124" s="16"/>
      <c r="LF124" s="16"/>
      <c r="LG124" s="16"/>
      <c r="LH124" s="16"/>
      <c r="LI124" s="16"/>
      <c r="LJ124" s="16"/>
      <c r="LK124" s="16"/>
      <c r="LL124" s="16"/>
      <c r="LM124" s="16"/>
      <c r="LN124" s="16"/>
      <c r="LO124" s="16"/>
      <c r="LP124" s="16"/>
      <c r="LQ124" s="16"/>
      <c r="LR124" s="16"/>
      <c r="LS124" s="16"/>
      <c r="LT124" s="16"/>
      <c r="LU124" s="16"/>
      <c r="LV124" s="16"/>
      <c r="LW124" s="16"/>
      <c r="LX124" s="16"/>
      <c r="LY124" s="16"/>
      <c r="LZ124" s="16"/>
      <c r="MA124" s="16"/>
      <c r="MB124" s="16"/>
      <c r="MC124" s="16"/>
      <c r="MD124" s="16"/>
      <c r="ME124" s="16"/>
      <c r="MF124" s="16"/>
      <c r="MG124" s="16"/>
      <c r="MH124" s="16"/>
      <c r="MI124" s="16"/>
      <c r="MJ124" s="16"/>
      <c r="MK124" s="16"/>
      <c r="ML124" s="16"/>
      <c r="MM124" s="16"/>
      <c r="MN124" s="16"/>
      <c r="MO124" s="16"/>
      <c r="MP124" s="16"/>
      <c r="MQ124" s="16"/>
      <c r="MR124" s="16"/>
      <c r="MS124" s="16"/>
      <c r="MT124" s="16"/>
      <c r="MU124" s="16"/>
      <c r="MV124" s="16"/>
      <c r="MW124" s="16"/>
      <c r="MX124" s="16"/>
      <c r="MY124" s="16"/>
      <c r="MZ124" s="16"/>
      <c r="NA124" s="16"/>
      <c r="NB124" s="16"/>
      <c r="NC124" s="16"/>
      <c r="ND124" s="16"/>
      <c r="NE124" s="16"/>
      <c r="NF124" s="16"/>
      <c r="NG124" s="16"/>
      <c r="NH124" s="16"/>
      <c r="NI124" s="16"/>
      <c r="NJ124" s="16"/>
      <c r="NK124" s="16"/>
      <c r="NL124" s="16"/>
      <c r="NM124" s="16"/>
      <c r="NN124" s="16"/>
      <c r="NO124" s="16"/>
      <c r="NP124" s="16"/>
      <c r="NQ124" s="16"/>
      <c r="NR124" s="16"/>
      <c r="NS124" s="16"/>
      <c r="NT124" s="16"/>
      <c r="NU124" s="16"/>
      <c r="NV124" s="16"/>
      <c r="NW124" s="16"/>
      <c r="NX124" s="16"/>
      <c r="NY124" s="16"/>
    </row>
    <row r="125" spans="1:389" s="16" customFormat="1" ht="33.25" customHeight="1">
      <c r="A125" s="439" t="s">
        <v>27</v>
      </c>
      <c r="B125" s="439"/>
      <c r="C125" s="452"/>
      <c r="D125" s="452"/>
      <c r="E125" s="452"/>
      <c r="F125" s="452"/>
      <c r="G125" s="452"/>
      <c r="H125" s="452"/>
      <c r="I125" s="452"/>
      <c r="J125" s="452"/>
      <c r="K125" s="452"/>
      <c r="L125" s="452"/>
      <c r="M125" s="452"/>
      <c r="N125" s="452"/>
      <c r="O125" s="452"/>
      <c r="P125" s="452"/>
      <c r="Q125" s="452"/>
      <c r="R125" s="452"/>
    </row>
    <row r="126" spans="1:389">
      <c r="Q126" s="76"/>
    </row>
    <row r="127" spans="1:389">
      <c r="Q127" s="76"/>
    </row>
    <row r="128" spans="1:389">
      <c r="Q128" s="76"/>
    </row>
    <row r="129" spans="17:17">
      <c r="Q129" s="76"/>
    </row>
    <row r="130" spans="17:17">
      <c r="Q130" s="76"/>
    </row>
    <row r="131" spans="17:17">
      <c r="Q131" s="76"/>
    </row>
    <row r="132" spans="17:17">
      <c r="Q132" s="76"/>
    </row>
    <row r="133" spans="17:17">
      <c r="Q133" s="76"/>
    </row>
    <row r="134" spans="17:17">
      <c r="Q134" s="76"/>
    </row>
    <row r="135" spans="17:17">
      <c r="Q135" s="76"/>
    </row>
    <row r="136" spans="17:17">
      <c r="Q136" s="76"/>
    </row>
    <row r="137" spans="17:17">
      <c r="Q137" s="76"/>
    </row>
    <row r="138" spans="17:17">
      <c r="Q138" s="76"/>
    </row>
    <row r="139" spans="17:17">
      <c r="Q139" s="76"/>
    </row>
    <row r="140" spans="17:17">
      <c r="Q140" s="76"/>
    </row>
    <row r="141" spans="17:17">
      <c r="Q141" s="76"/>
    </row>
    <row r="142" spans="17:17">
      <c r="Q142" s="76"/>
    </row>
    <row r="143" spans="17:17">
      <c r="Q143" s="76"/>
    </row>
    <row r="144" spans="17:17">
      <c r="Q144" s="76"/>
    </row>
    <row r="145" spans="17:17">
      <c r="Q145" s="76"/>
    </row>
    <row r="146" spans="17:17">
      <c r="Q146" s="76"/>
    </row>
    <row r="147" spans="17:17">
      <c r="Q147" s="76"/>
    </row>
    <row r="148" spans="17:17">
      <c r="Q148" s="76"/>
    </row>
    <row r="149" spans="17:17">
      <c r="Q149" s="76"/>
    </row>
    <row r="150" spans="17:17">
      <c r="Q150" s="76"/>
    </row>
    <row r="151" spans="17:17">
      <c r="Q151" s="76"/>
    </row>
    <row r="152" spans="17:17">
      <c r="Q152" s="76"/>
    </row>
    <row r="153" spans="17:17">
      <c r="Q153" s="76"/>
    </row>
    <row r="154" spans="17:17">
      <c r="Q154" s="76"/>
    </row>
    <row r="155" spans="17:17">
      <c r="Q155" s="76"/>
    </row>
    <row r="156" spans="17:17">
      <c r="Q156" s="76"/>
    </row>
    <row r="157" spans="17:17">
      <c r="Q157" s="76"/>
    </row>
    <row r="158" spans="17:17">
      <c r="Q158" s="76"/>
    </row>
    <row r="159" spans="17:17">
      <c r="Q159" s="76"/>
    </row>
    <row r="160" spans="17:17">
      <c r="Q160" s="76"/>
    </row>
    <row r="161" spans="17:17">
      <c r="Q161" s="76"/>
    </row>
    <row r="162" spans="17:17">
      <c r="Q162" s="76"/>
    </row>
    <row r="163" spans="17:17">
      <c r="Q163" s="76"/>
    </row>
    <row r="164" spans="17:17">
      <c r="Q164" s="76"/>
    </row>
    <row r="165" spans="17:17">
      <c r="Q165" s="76"/>
    </row>
    <row r="166" spans="17:17">
      <c r="Q166" s="76"/>
    </row>
    <row r="167" spans="17:17">
      <c r="Q167" s="76"/>
    </row>
    <row r="168" spans="17:17">
      <c r="Q168" s="76"/>
    </row>
    <row r="169" spans="17:17">
      <c r="Q169" s="76"/>
    </row>
    <row r="170" spans="17:17">
      <c r="Q170" s="76"/>
    </row>
    <row r="171" spans="17:17">
      <c r="Q171" s="76"/>
    </row>
    <row r="172" spans="17:17">
      <c r="Q172" s="76"/>
    </row>
    <row r="173" spans="17:17">
      <c r="Q173" s="76"/>
    </row>
    <row r="174" spans="17:17">
      <c r="Q174" s="76"/>
    </row>
    <row r="175" spans="17:17">
      <c r="Q175" s="76"/>
    </row>
    <row r="176" spans="17:17">
      <c r="Q176" s="76"/>
    </row>
    <row r="177" spans="17:17">
      <c r="Q177" s="76"/>
    </row>
    <row r="178" spans="17:17">
      <c r="Q178" s="76"/>
    </row>
    <row r="179" spans="17:17">
      <c r="Q179" s="76"/>
    </row>
    <row r="180" spans="17:17">
      <c r="Q180" s="76"/>
    </row>
    <row r="181" spans="17:17">
      <c r="Q181" s="76"/>
    </row>
    <row r="182" spans="17:17">
      <c r="Q182" s="76"/>
    </row>
    <row r="183" spans="17:17">
      <c r="Q183" s="76"/>
    </row>
    <row r="184" spans="17:17">
      <c r="Q184" s="76"/>
    </row>
    <row r="185" spans="17:17">
      <c r="Q185" s="76"/>
    </row>
    <row r="186" spans="17:17">
      <c r="Q186" s="76"/>
    </row>
    <row r="187" spans="17:17">
      <c r="Q187" s="76"/>
    </row>
    <row r="188" spans="17:17">
      <c r="Q188" s="76"/>
    </row>
    <row r="189" spans="17:17">
      <c r="Q189" s="76"/>
    </row>
    <row r="190" spans="17:17">
      <c r="Q190" s="76"/>
    </row>
    <row r="191" spans="17:17">
      <c r="Q191" s="76"/>
    </row>
    <row r="192" spans="17:17">
      <c r="Q192" s="76"/>
    </row>
    <row r="193" spans="17:17">
      <c r="Q193" s="76"/>
    </row>
    <row r="194" spans="17:17">
      <c r="Q194" s="76"/>
    </row>
    <row r="195" spans="17:17">
      <c r="Q195" s="76"/>
    </row>
    <row r="196" spans="17:17">
      <c r="Q196" s="76"/>
    </row>
    <row r="197" spans="17:17">
      <c r="Q197" s="76"/>
    </row>
    <row r="198" spans="17:17">
      <c r="Q198" s="76"/>
    </row>
    <row r="199" spans="17:17">
      <c r="Q199" s="76"/>
    </row>
    <row r="200" spans="17:17">
      <c r="Q200" s="76"/>
    </row>
    <row r="201" spans="17:17">
      <c r="Q201" s="76"/>
    </row>
    <row r="202" spans="17:17">
      <c r="Q202" s="76"/>
    </row>
    <row r="203" spans="17:17">
      <c r="Q203" s="76"/>
    </row>
    <row r="204" spans="17:17">
      <c r="Q204" s="76"/>
    </row>
    <row r="205" spans="17:17">
      <c r="Q205" s="76"/>
    </row>
    <row r="206" spans="17:17">
      <c r="Q206" s="76"/>
    </row>
    <row r="207" spans="17:17">
      <c r="Q207" s="76"/>
    </row>
    <row r="208" spans="17:17">
      <c r="Q208" s="76"/>
    </row>
    <row r="209" spans="17:17">
      <c r="Q209" s="76"/>
    </row>
    <row r="210" spans="17:17">
      <c r="Q210" s="76"/>
    </row>
    <row r="211" spans="17:17">
      <c r="Q211" s="76"/>
    </row>
    <row r="212" spans="17:17">
      <c r="Q212" s="76"/>
    </row>
    <row r="213" spans="17:17">
      <c r="Q213" s="76"/>
    </row>
    <row r="214" spans="17:17">
      <c r="Q214" s="76"/>
    </row>
    <row r="215" spans="17:17">
      <c r="Q215" s="76"/>
    </row>
    <row r="216" spans="17:17">
      <c r="Q216" s="76"/>
    </row>
    <row r="217" spans="17:17">
      <c r="Q217" s="76"/>
    </row>
    <row r="218" spans="17:17">
      <c r="Q218" s="76"/>
    </row>
    <row r="219" spans="17:17">
      <c r="Q219" s="76"/>
    </row>
    <row r="220" spans="17:17">
      <c r="Q220" s="76"/>
    </row>
    <row r="221" spans="17:17">
      <c r="Q221" s="76"/>
    </row>
    <row r="222" spans="17:17">
      <c r="Q222" s="76"/>
    </row>
    <row r="223" spans="17:17">
      <c r="Q223" s="76"/>
    </row>
    <row r="224" spans="17:17">
      <c r="Q224" s="76"/>
    </row>
    <row r="225" spans="17:17">
      <c r="Q225" s="76"/>
    </row>
    <row r="226" spans="17:17">
      <c r="Q226" s="76"/>
    </row>
    <row r="227" spans="17:17">
      <c r="Q227" s="76"/>
    </row>
    <row r="228" spans="17:17">
      <c r="Q228" s="76"/>
    </row>
    <row r="229" spans="17:17">
      <c r="Q229" s="76"/>
    </row>
    <row r="230" spans="17:17">
      <c r="Q230" s="76"/>
    </row>
    <row r="231" spans="17:17">
      <c r="Q231" s="76"/>
    </row>
    <row r="232" spans="17:17">
      <c r="Q232" s="76"/>
    </row>
    <row r="233" spans="17:17">
      <c r="Q233" s="76"/>
    </row>
    <row r="234" spans="17:17">
      <c r="Q234" s="76"/>
    </row>
    <row r="235" spans="17:17">
      <c r="Q235" s="76"/>
    </row>
    <row r="236" spans="17:17">
      <c r="Q236" s="76"/>
    </row>
    <row r="237" spans="17:17">
      <c r="Q237" s="76"/>
    </row>
    <row r="238" spans="17:17">
      <c r="Q238" s="76"/>
    </row>
    <row r="239" spans="17:17">
      <c r="Q239" s="76"/>
    </row>
    <row r="240" spans="17:17">
      <c r="Q240" s="76"/>
    </row>
    <row r="241" spans="17:17">
      <c r="Q241" s="76"/>
    </row>
    <row r="242" spans="17:17">
      <c r="Q242" s="76"/>
    </row>
    <row r="243" spans="17:17">
      <c r="Q243" s="76"/>
    </row>
    <row r="244" spans="17:17">
      <c r="Q244" s="76"/>
    </row>
    <row r="245" spans="17:17">
      <c r="Q245" s="76"/>
    </row>
    <row r="246" spans="17:17">
      <c r="Q246" s="76"/>
    </row>
    <row r="247" spans="17:17">
      <c r="Q247" s="76"/>
    </row>
    <row r="248" spans="17:17">
      <c r="Q248" s="76"/>
    </row>
    <row r="249" spans="17:17">
      <c r="Q249" s="76"/>
    </row>
    <row r="250" spans="17:17">
      <c r="Q250" s="76"/>
    </row>
    <row r="251" spans="17:17">
      <c r="Q251" s="76"/>
    </row>
    <row r="252" spans="17:17">
      <c r="Q252" s="76"/>
    </row>
    <row r="253" spans="17:17">
      <c r="Q253" s="76"/>
    </row>
    <row r="254" spans="17:17">
      <c r="Q254" s="76"/>
    </row>
    <row r="255" spans="17:17">
      <c r="Q255" s="76"/>
    </row>
    <row r="256" spans="17:17">
      <c r="Q256" s="76"/>
    </row>
    <row r="257" spans="17:17">
      <c r="Q257" s="76"/>
    </row>
    <row r="258" spans="17:17">
      <c r="Q258" s="76"/>
    </row>
    <row r="259" spans="17:17">
      <c r="Q259" s="76"/>
    </row>
    <row r="260" spans="17:17">
      <c r="Q260" s="76"/>
    </row>
    <row r="261" spans="17:17">
      <c r="Q261" s="76"/>
    </row>
    <row r="262" spans="17:17">
      <c r="Q262" s="76"/>
    </row>
    <row r="263" spans="17:17">
      <c r="Q263" s="76"/>
    </row>
    <row r="264" spans="17:17">
      <c r="Q264" s="76"/>
    </row>
    <row r="265" spans="17:17">
      <c r="Q265" s="76"/>
    </row>
    <row r="266" spans="17:17">
      <c r="Q266" s="76"/>
    </row>
    <row r="267" spans="17:17">
      <c r="Q267" s="76"/>
    </row>
    <row r="268" spans="17:17">
      <c r="Q268" s="76"/>
    </row>
    <row r="269" spans="17:17">
      <c r="Q269" s="76"/>
    </row>
    <row r="270" spans="17:17">
      <c r="Q270" s="76"/>
    </row>
    <row r="271" spans="17:17">
      <c r="Q271" s="76"/>
    </row>
    <row r="272" spans="17:17">
      <c r="Q272" s="76"/>
    </row>
    <row r="273" spans="17:17">
      <c r="Q273" s="76"/>
    </row>
    <row r="274" spans="17:17">
      <c r="Q274" s="76"/>
    </row>
    <row r="275" spans="17:17">
      <c r="Q275" s="76"/>
    </row>
    <row r="276" spans="17:17">
      <c r="Q276" s="76"/>
    </row>
    <row r="277" spans="17:17">
      <c r="Q277" s="76"/>
    </row>
    <row r="278" spans="17:17">
      <c r="Q278" s="76"/>
    </row>
    <row r="279" spans="17:17">
      <c r="Q279" s="76"/>
    </row>
    <row r="280" spans="17:17">
      <c r="Q280" s="76"/>
    </row>
    <row r="281" spans="17:17">
      <c r="Q281" s="76"/>
    </row>
    <row r="282" spans="17:17">
      <c r="Q282" s="76"/>
    </row>
    <row r="283" spans="17:17">
      <c r="Q283" s="76"/>
    </row>
    <row r="284" spans="17:17">
      <c r="Q284" s="76"/>
    </row>
    <row r="285" spans="17:17">
      <c r="Q285" s="76"/>
    </row>
    <row r="286" spans="17:17">
      <c r="Q286" s="76"/>
    </row>
    <row r="287" spans="17:17">
      <c r="Q287" s="76"/>
    </row>
    <row r="288" spans="17:17">
      <c r="Q288" s="76"/>
    </row>
    <row r="289" spans="17:17">
      <c r="Q289" s="76"/>
    </row>
    <row r="290" spans="17:17">
      <c r="Q290" s="76"/>
    </row>
    <row r="291" spans="17:17">
      <c r="Q291" s="76"/>
    </row>
    <row r="292" spans="17:17">
      <c r="Q292" s="76"/>
    </row>
    <row r="293" spans="17:17">
      <c r="Q293" s="76"/>
    </row>
    <row r="294" spans="17:17">
      <c r="Q294" s="76"/>
    </row>
    <row r="295" spans="17:17">
      <c r="Q295" s="76"/>
    </row>
    <row r="296" spans="17:17">
      <c r="Q296" s="76"/>
    </row>
    <row r="297" spans="17:17">
      <c r="Q297" s="76"/>
    </row>
    <row r="298" spans="17:17">
      <c r="Q298" s="76"/>
    </row>
    <row r="299" spans="17:17">
      <c r="Q299" s="76"/>
    </row>
    <row r="300" spans="17:17">
      <c r="Q300" s="76"/>
    </row>
    <row r="301" spans="17:17">
      <c r="Q301" s="76"/>
    </row>
    <row r="302" spans="17:17">
      <c r="Q302" s="76"/>
    </row>
    <row r="303" spans="17:17">
      <c r="Q303" s="76"/>
    </row>
    <row r="304" spans="17:17">
      <c r="Q304" s="76"/>
    </row>
    <row r="305" spans="17:17">
      <c r="Q305" s="76"/>
    </row>
    <row r="306" spans="17:17">
      <c r="Q306" s="76"/>
    </row>
    <row r="307" spans="17:17">
      <c r="Q307" s="76"/>
    </row>
    <row r="308" spans="17:17">
      <c r="Q308" s="76"/>
    </row>
    <row r="309" spans="17:17">
      <c r="Q309" s="76"/>
    </row>
    <row r="310" spans="17:17">
      <c r="Q310" s="76"/>
    </row>
    <row r="311" spans="17:17">
      <c r="Q311" s="76"/>
    </row>
    <row r="312" spans="17:17">
      <c r="Q312" s="76"/>
    </row>
    <row r="313" spans="17:17">
      <c r="Q313" s="76"/>
    </row>
    <row r="314" spans="17:17">
      <c r="Q314" s="76"/>
    </row>
    <row r="315" spans="17:17">
      <c r="Q315" s="76"/>
    </row>
    <row r="316" spans="17:17">
      <c r="Q316" s="76"/>
    </row>
    <row r="317" spans="17:17">
      <c r="Q317" s="76"/>
    </row>
    <row r="318" spans="17:17">
      <c r="Q318" s="76"/>
    </row>
    <row r="319" spans="17:17">
      <c r="Q319" s="76"/>
    </row>
    <row r="320" spans="17:17">
      <c r="Q320" s="76"/>
    </row>
    <row r="321" spans="17:17">
      <c r="Q321" s="76"/>
    </row>
    <row r="322" spans="17:17">
      <c r="Q322" s="76"/>
    </row>
    <row r="323" spans="17:17">
      <c r="Q323" s="76"/>
    </row>
    <row r="324" spans="17:17">
      <c r="Q324" s="76"/>
    </row>
    <row r="325" spans="17:17">
      <c r="Q325" s="76"/>
    </row>
    <row r="326" spans="17:17">
      <c r="Q326" s="76"/>
    </row>
    <row r="327" spans="17:17">
      <c r="Q327" s="76"/>
    </row>
    <row r="328" spans="17:17">
      <c r="Q328" s="76"/>
    </row>
    <row r="329" spans="17:17">
      <c r="Q329" s="76"/>
    </row>
    <row r="330" spans="17:17">
      <c r="Q330" s="76"/>
    </row>
    <row r="331" spans="17:17">
      <c r="Q331" s="76"/>
    </row>
    <row r="332" spans="17:17">
      <c r="Q332" s="76"/>
    </row>
    <row r="333" spans="17:17">
      <c r="Q333" s="76"/>
    </row>
    <row r="334" spans="17:17">
      <c r="Q334" s="76"/>
    </row>
    <row r="335" spans="17:17">
      <c r="Q335" s="76"/>
    </row>
    <row r="336" spans="17:17">
      <c r="Q336" s="76"/>
    </row>
    <row r="337" spans="17:17">
      <c r="Q337" s="76"/>
    </row>
    <row r="338" spans="17:17">
      <c r="Q338" s="76"/>
    </row>
    <row r="339" spans="17:17">
      <c r="Q339" s="76"/>
    </row>
    <row r="340" spans="17:17">
      <c r="Q340" s="76"/>
    </row>
    <row r="341" spans="17:17">
      <c r="Q341" s="76"/>
    </row>
    <row r="342" spans="17:17">
      <c r="Q342" s="76"/>
    </row>
    <row r="343" spans="17:17">
      <c r="Q343" s="76"/>
    </row>
    <row r="344" spans="17:17">
      <c r="Q344" s="76"/>
    </row>
    <row r="345" spans="17:17">
      <c r="Q345" s="76"/>
    </row>
    <row r="346" spans="17:17">
      <c r="Q346" s="76"/>
    </row>
    <row r="347" spans="17:17">
      <c r="Q347" s="76"/>
    </row>
    <row r="348" spans="17:17">
      <c r="Q348" s="76"/>
    </row>
    <row r="349" spans="17:17">
      <c r="Q349" s="76"/>
    </row>
    <row r="350" spans="17:17">
      <c r="Q350" s="76"/>
    </row>
    <row r="351" spans="17:17">
      <c r="Q351" s="76"/>
    </row>
    <row r="352" spans="17:17">
      <c r="Q352" s="76"/>
    </row>
    <row r="353" spans="17:17">
      <c r="Q353" s="76"/>
    </row>
    <row r="354" spans="17:17">
      <c r="Q354" s="76"/>
    </row>
    <row r="355" spans="17:17">
      <c r="Q355" s="76"/>
    </row>
    <row r="356" spans="17:17">
      <c r="Q356" s="76"/>
    </row>
    <row r="357" spans="17:17">
      <c r="Q357" s="76"/>
    </row>
    <row r="358" spans="17:17">
      <c r="Q358" s="76"/>
    </row>
    <row r="359" spans="17:17">
      <c r="Q359" s="76"/>
    </row>
    <row r="360" spans="17:17">
      <c r="Q360" s="76"/>
    </row>
    <row r="361" spans="17:17">
      <c r="Q361" s="76"/>
    </row>
    <row r="362" spans="17:17">
      <c r="Q362" s="76"/>
    </row>
    <row r="363" spans="17:17">
      <c r="Q363" s="76"/>
    </row>
    <row r="364" spans="17:17">
      <c r="Q364" s="76"/>
    </row>
    <row r="365" spans="17:17">
      <c r="Q365" s="76"/>
    </row>
    <row r="366" spans="17:17">
      <c r="Q366" s="76"/>
    </row>
    <row r="367" spans="17:17">
      <c r="Q367" s="76"/>
    </row>
    <row r="368" spans="17:17">
      <c r="Q368" s="76"/>
    </row>
    <row r="369" spans="17:17">
      <c r="Q369" s="76"/>
    </row>
    <row r="370" spans="17:17">
      <c r="Q370" s="76"/>
    </row>
    <row r="371" spans="17:17">
      <c r="Q371" s="76"/>
    </row>
    <row r="372" spans="17:17">
      <c r="Q372" s="76"/>
    </row>
    <row r="373" spans="17:17">
      <c r="Q373" s="76"/>
    </row>
    <row r="374" spans="17:17">
      <c r="Q374" s="76"/>
    </row>
    <row r="375" spans="17:17">
      <c r="Q375" s="76"/>
    </row>
    <row r="376" spans="17:17">
      <c r="Q376" s="76"/>
    </row>
    <row r="377" spans="17:17">
      <c r="Q377" s="76"/>
    </row>
    <row r="378" spans="17:17">
      <c r="Q378" s="76"/>
    </row>
    <row r="379" spans="17:17">
      <c r="Q379" s="76"/>
    </row>
    <row r="380" spans="17:17">
      <c r="Q380" s="76"/>
    </row>
    <row r="381" spans="17:17">
      <c r="Q381" s="76"/>
    </row>
    <row r="382" spans="17:17">
      <c r="Q382" s="76"/>
    </row>
    <row r="383" spans="17:17">
      <c r="Q383" s="76"/>
    </row>
    <row r="384" spans="17:17">
      <c r="Q384" s="76"/>
    </row>
    <row r="385" spans="17:17">
      <c r="Q385" s="76"/>
    </row>
    <row r="386" spans="17:17">
      <c r="Q386" s="76"/>
    </row>
    <row r="387" spans="17:17">
      <c r="Q387" s="76"/>
    </row>
    <row r="388" spans="17:17">
      <c r="Q388" s="76"/>
    </row>
    <row r="389" spans="17:17">
      <c r="Q389" s="76"/>
    </row>
    <row r="390" spans="17:17">
      <c r="Q390" s="76"/>
    </row>
    <row r="391" spans="17:17">
      <c r="Q391" s="76"/>
    </row>
    <row r="392" spans="17:17">
      <c r="Q392" s="76"/>
    </row>
    <row r="393" spans="17:17">
      <c r="Q393" s="76"/>
    </row>
    <row r="394" spans="17:17">
      <c r="Q394" s="76"/>
    </row>
    <row r="395" spans="17:17">
      <c r="Q395" s="76"/>
    </row>
    <row r="396" spans="17:17">
      <c r="Q396" s="76"/>
    </row>
    <row r="397" spans="17:17">
      <c r="Q397" s="76"/>
    </row>
    <row r="398" spans="17:17">
      <c r="Q398" s="76"/>
    </row>
    <row r="399" spans="17:17">
      <c r="Q399" s="76"/>
    </row>
    <row r="400" spans="17:17">
      <c r="Q400" s="76"/>
    </row>
    <row r="401" spans="17:17">
      <c r="Q401" s="76"/>
    </row>
    <row r="402" spans="17:17">
      <c r="Q402" s="76"/>
    </row>
    <row r="403" spans="17:17">
      <c r="Q403" s="76"/>
    </row>
    <row r="404" spans="17:17">
      <c r="Q404" s="76"/>
    </row>
    <row r="405" spans="17:17">
      <c r="Q405" s="76"/>
    </row>
    <row r="406" spans="17:17">
      <c r="Q406" s="76"/>
    </row>
    <row r="407" spans="17:17">
      <c r="Q407" s="76"/>
    </row>
    <row r="408" spans="17:17">
      <c r="Q408" s="76"/>
    </row>
    <row r="409" spans="17:17">
      <c r="Q409" s="76"/>
    </row>
    <row r="410" spans="17:17">
      <c r="Q410" s="76"/>
    </row>
    <row r="411" spans="17:17">
      <c r="Q411" s="76"/>
    </row>
    <row r="412" spans="17:17">
      <c r="Q412" s="76"/>
    </row>
    <row r="413" spans="17:17">
      <c r="Q413" s="76"/>
    </row>
    <row r="414" spans="17:17">
      <c r="Q414" s="76"/>
    </row>
    <row r="415" spans="17:17">
      <c r="Q415" s="76"/>
    </row>
    <row r="416" spans="17:17">
      <c r="Q416" s="76"/>
    </row>
    <row r="417" spans="17:17">
      <c r="Q417" s="76"/>
    </row>
    <row r="418" spans="17:17">
      <c r="Q418" s="76"/>
    </row>
    <row r="419" spans="17:17">
      <c r="Q419" s="76"/>
    </row>
    <row r="420" spans="17:17">
      <c r="Q420" s="76"/>
    </row>
  </sheetData>
  <sheetProtection algorithmName="SHA-512" hashValue="1BLQjCkjN1mloHKE7+IKiKjd/KhovBB5YQWesq7osWdhmMFqw1tbwpeIQyquSY3e74cz9XNfZaW93KCfvL3uSw==" saltValue="GyyLrLCmtiJgRLvsV8aL+w==" spinCount="100000" sheet="1" formatColumns="0" formatRows="0"/>
  <mergeCells count="93">
    <mergeCell ref="B32:L34"/>
    <mergeCell ref="A36:B36"/>
    <mergeCell ref="C90:R90"/>
    <mergeCell ref="B88:L89"/>
    <mergeCell ref="C76:L76"/>
    <mergeCell ref="C77:L77"/>
    <mergeCell ref="H45:I45"/>
    <mergeCell ref="G46:I46"/>
    <mergeCell ref="P8:Q9"/>
    <mergeCell ref="C78:L78"/>
    <mergeCell ref="A84:R84"/>
    <mergeCell ref="A85:L85"/>
    <mergeCell ref="B87:L87"/>
    <mergeCell ref="A62:R62"/>
    <mergeCell ref="B63:L65"/>
    <mergeCell ref="A70:R70"/>
    <mergeCell ref="B71:L73"/>
    <mergeCell ref="A39:R39"/>
    <mergeCell ref="A51:R51"/>
    <mergeCell ref="B57:L57"/>
    <mergeCell ref="C36:R36"/>
    <mergeCell ref="C17:R17"/>
    <mergeCell ref="B19:L21"/>
    <mergeCell ref="A25:I25"/>
    <mergeCell ref="A24:B24"/>
    <mergeCell ref="C24:R24"/>
    <mergeCell ref="A17:B17"/>
    <mergeCell ref="K29:L29"/>
    <mergeCell ref="C30:R30"/>
    <mergeCell ref="B26:L28"/>
    <mergeCell ref="T75:AD77"/>
    <mergeCell ref="T94:Z94"/>
    <mergeCell ref="B93:L93"/>
    <mergeCell ref="B68:L68"/>
    <mergeCell ref="B40:L43"/>
    <mergeCell ref="D44:G44"/>
    <mergeCell ref="H44:I44"/>
    <mergeCell ref="A59:B59"/>
    <mergeCell ref="C59:R59"/>
    <mergeCell ref="A48:B48"/>
    <mergeCell ref="J44:K44"/>
    <mergeCell ref="A80:B80"/>
    <mergeCell ref="A67:B67"/>
    <mergeCell ref="C67:R67"/>
    <mergeCell ref="C66:G66"/>
    <mergeCell ref="A92:L92"/>
    <mergeCell ref="M15:Q15"/>
    <mergeCell ref="B14:L16"/>
    <mergeCell ref="C125:R125"/>
    <mergeCell ref="A119:L119"/>
    <mergeCell ref="M116:N116"/>
    <mergeCell ref="M115:N115"/>
    <mergeCell ref="A125:B125"/>
    <mergeCell ref="B94:L94"/>
    <mergeCell ref="B99:K99"/>
    <mergeCell ref="B98:K98"/>
    <mergeCell ref="B97:K97"/>
    <mergeCell ref="B109:L112"/>
    <mergeCell ref="A113:B113"/>
    <mergeCell ref="C113:R113"/>
    <mergeCell ref="B122:R122"/>
    <mergeCell ref="P16:Q16"/>
    <mergeCell ref="B123:R123"/>
    <mergeCell ref="B121:R121"/>
    <mergeCell ref="B120:R120"/>
    <mergeCell ref="A104:B104"/>
    <mergeCell ref="C104:R104"/>
    <mergeCell ref="B108:L108"/>
    <mergeCell ref="B106:L106"/>
    <mergeCell ref="B95:K95"/>
    <mergeCell ref="C80:R80"/>
    <mergeCell ref="C48:R48"/>
    <mergeCell ref="C74:L74"/>
    <mergeCell ref="C75:L75"/>
    <mergeCell ref="M66:R66"/>
    <mergeCell ref="A90:B90"/>
    <mergeCell ref="B52:L56"/>
    <mergeCell ref="B102:K102"/>
    <mergeCell ref="A13:R13"/>
    <mergeCell ref="N2:N3"/>
    <mergeCell ref="A6:R6"/>
    <mergeCell ref="A7:R7"/>
    <mergeCell ref="A30:B30"/>
    <mergeCell ref="B101:K101"/>
    <mergeCell ref="B100:K100"/>
    <mergeCell ref="M95:P99"/>
    <mergeCell ref="M101:P101"/>
    <mergeCell ref="M100:P100"/>
    <mergeCell ref="M102:P102"/>
    <mergeCell ref="D45:G45"/>
    <mergeCell ref="B96:K96"/>
    <mergeCell ref="J45:K45"/>
    <mergeCell ref="D46:F46"/>
  </mergeCells>
  <phoneticPr fontId="94" type="noConversion"/>
  <conditionalFormatting sqref="A40:B40 A41:A43 M42:R42 M40:O40 Q40:R40 A44:C47 L46:R47 L49:R49 A49:C50 L44:O45 M43:O43 L50 A57:B58 N57:R58">
    <cfRule type="expression" dxfId="12" priority="14">
      <formula>#REF!="Rural"</formula>
    </cfRule>
  </conditionalFormatting>
  <conditionalFormatting sqref="D44:K47 D49:K50">
    <cfRule type="expression" dxfId="11" priority="13">
      <formula>#REF!="Urban"</formula>
    </cfRule>
  </conditionalFormatting>
  <conditionalFormatting sqref="P40">
    <cfRule type="expression" dxfId="10" priority="12">
      <formula>#REF!="Urban"</formula>
    </cfRule>
  </conditionalFormatting>
  <conditionalFormatting sqref="A52:B52 A53:A56 N54:R56 N53:O53 M52:R52">
    <cfRule type="expression" dxfId="9" priority="11">
      <formula>#REF!="Rural"</formula>
    </cfRule>
  </conditionalFormatting>
  <conditionalFormatting sqref="P52">
    <cfRule type="expression" dxfId="8" priority="9">
      <formula>#REF!="Urban"</formula>
    </cfRule>
  </conditionalFormatting>
  <conditionalFormatting sqref="A32:A35">
    <cfRule type="expression" dxfId="7" priority="8">
      <formula>#REF!="Rural"</formula>
    </cfRule>
  </conditionalFormatting>
  <conditionalFormatting sqref="A61:C61 L61">
    <cfRule type="expression" dxfId="6" priority="7">
      <formula>#REF!="Rural"</formula>
    </cfRule>
  </conditionalFormatting>
  <conditionalFormatting sqref="D61:K61">
    <cfRule type="expression" dxfId="5" priority="6">
      <formula>#REF!="Urban"</formula>
    </cfRule>
  </conditionalFormatting>
  <conditionalFormatting sqref="C74:C78">
    <cfRule type="expression" dxfId="4" priority="5">
      <formula>#REF!="Rural"</formula>
    </cfRule>
  </conditionalFormatting>
  <conditionalFormatting sqref="B71:R73 R74:R78 M74:O78">
    <cfRule type="expression" dxfId="3" priority="4">
      <formula>#REF!="Rural"</formula>
    </cfRule>
  </conditionalFormatting>
  <conditionalFormatting sqref="M87:R87">
    <cfRule type="expression" dxfId="2" priority="3">
      <formula>#REF!="Rural"</formula>
    </cfRule>
  </conditionalFormatting>
  <conditionalFormatting sqref="B88">
    <cfRule type="expression" dxfId="1" priority="2">
      <formula>#REF!="Rural"</formula>
    </cfRule>
  </conditionalFormatting>
  <conditionalFormatting sqref="M19">
    <cfRule type="expression" dxfId="0" priority="1">
      <formula>#REF!="Rural"</formula>
    </cfRule>
  </conditionalFormatting>
  <dataValidations count="1">
    <dataValidation type="list" allowBlank="1" showInputMessage="1" showErrorMessage="1" sqref="L107 L95:L103 L105" xr:uid="{00000000-0002-0000-0300-000000000000}">
      <formula1>"Yes,No"</formula1>
    </dataValidation>
  </dataValidations>
  <pageMargins left="0.7" right="0.7" top="0.75" bottom="0.75" header="0.3" footer="0.3"/>
  <pageSetup scale="86" fitToHeight="4" orientation="landscape" r:id="rId1"/>
  <headerFooter>
    <oddFooter>&amp;L&amp;F
&amp;A</oddFooter>
  </headerFooter>
  <rowBreaks count="3" manualBreakCount="3">
    <brk id="25" max="17" man="1"/>
    <brk id="62" max="17" man="1"/>
    <brk id="97" max="17" man="1"/>
  </rowBreaks>
  <ignoredErrors>
    <ignoredError sqref="A120:A121 A14 A108 A93 A87 A71 A63 A52 A40 A32 A26 A1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K254"/>
  <sheetViews>
    <sheetView showGridLines="0" zoomScaleNormal="100" zoomScaleSheetLayoutView="120" workbookViewId="0">
      <selection activeCell="Y151" sqref="Y151"/>
    </sheetView>
  </sheetViews>
  <sheetFormatPr defaultColWidth="9.1796875" defaultRowHeight="14.5"/>
  <cols>
    <col min="1" max="1" width="1.453125" style="34" customWidth="1"/>
    <col min="2" max="2" width="4.54296875" style="34" customWidth="1"/>
    <col min="3" max="3" width="27.453125" style="34" customWidth="1"/>
    <col min="4" max="4" width="8" style="34" customWidth="1"/>
    <col min="5" max="5" width="1.453125" style="34" customWidth="1"/>
    <col min="6" max="6" width="4.54296875" style="34" customWidth="1"/>
    <col min="7" max="7" width="42.1796875" style="34" customWidth="1"/>
    <col min="8" max="11" width="8" style="34" customWidth="1"/>
    <col min="12" max="271" width="9.1796875" style="12"/>
    <col min="272" max="16384" width="9.1796875" style="34"/>
  </cols>
  <sheetData>
    <row r="1" spans="1:271" s="12" customFormat="1" ht="65.900000000000006" customHeight="1">
      <c r="C1" s="109"/>
      <c r="D1" s="338" t="s">
        <v>458</v>
      </c>
      <c r="E1" s="109"/>
      <c r="F1" s="109"/>
      <c r="G1" s="109"/>
      <c r="H1" s="109"/>
      <c r="I1" s="109"/>
      <c r="J1" s="60"/>
    </row>
    <row r="2" spans="1:271" s="111" customFormat="1" ht="26.15" customHeight="1">
      <c r="A2" s="110"/>
      <c r="B2" s="337" t="s">
        <v>468</v>
      </c>
      <c r="C2" s="336"/>
      <c r="D2" s="97"/>
      <c r="E2" s="329"/>
      <c r="F2" s="337" t="s">
        <v>19</v>
      </c>
      <c r="H2" s="97"/>
      <c r="I2" s="112"/>
      <c r="J2" s="97"/>
      <c r="K2" s="112"/>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c r="BO2" s="113"/>
      <c r="BP2" s="113"/>
      <c r="BQ2" s="113"/>
      <c r="BR2" s="113"/>
      <c r="BS2" s="113"/>
      <c r="BT2" s="113"/>
      <c r="BU2" s="113"/>
      <c r="BV2" s="113"/>
      <c r="BW2" s="113"/>
      <c r="BX2" s="113"/>
      <c r="BY2" s="113"/>
      <c r="BZ2" s="113"/>
      <c r="CA2" s="113"/>
      <c r="CB2" s="113"/>
      <c r="CC2" s="113"/>
      <c r="CD2" s="113"/>
      <c r="CE2" s="113"/>
      <c r="CF2" s="113"/>
      <c r="CG2" s="113"/>
      <c r="CH2" s="113"/>
      <c r="CI2" s="113"/>
      <c r="CJ2" s="113"/>
      <c r="CK2" s="113"/>
      <c r="CL2" s="113"/>
      <c r="CM2" s="113"/>
      <c r="CN2" s="113"/>
      <c r="CO2" s="113"/>
      <c r="CP2" s="113"/>
      <c r="CQ2" s="113"/>
      <c r="CR2" s="113"/>
      <c r="CS2" s="113"/>
      <c r="CT2" s="113"/>
      <c r="CU2" s="113"/>
      <c r="CV2" s="113"/>
      <c r="CW2" s="113"/>
      <c r="CX2" s="113"/>
      <c r="CY2" s="113"/>
      <c r="CZ2" s="113"/>
      <c r="DA2" s="113"/>
      <c r="DB2" s="113"/>
      <c r="DC2" s="113"/>
      <c r="DD2" s="113"/>
      <c r="DE2" s="113"/>
      <c r="DF2" s="113"/>
      <c r="DG2" s="113"/>
      <c r="DH2" s="113"/>
      <c r="DI2" s="113"/>
      <c r="DJ2" s="113"/>
      <c r="DK2" s="113"/>
      <c r="DL2" s="113"/>
      <c r="DM2" s="113"/>
      <c r="DN2" s="113"/>
      <c r="DO2" s="113"/>
      <c r="DP2" s="113"/>
      <c r="DQ2" s="113"/>
      <c r="DR2" s="113"/>
      <c r="DS2" s="113"/>
      <c r="DT2" s="113"/>
      <c r="DU2" s="113"/>
      <c r="DV2" s="113"/>
      <c r="DW2" s="113"/>
      <c r="DX2" s="113"/>
      <c r="DY2" s="113"/>
      <c r="DZ2" s="113"/>
      <c r="EA2" s="113"/>
      <c r="EB2" s="113"/>
      <c r="EC2" s="113"/>
      <c r="ED2" s="113"/>
      <c r="EE2" s="113"/>
      <c r="EF2" s="113"/>
      <c r="EG2" s="113"/>
      <c r="EH2" s="113"/>
      <c r="EI2" s="113"/>
      <c r="EJ2" s="113"/>
      <c r="EK2" s="113"/>
      <c r="EL2" s="113"/>
      <c r="EM2" s="113"/>
      <c r="EN2" s="113"/>
      <c r="EO2" s="113"/>
      <c r="EP2" s="113"/>
      <c r="EQ2" s="113"/>
      <c r="ER2" s="113"/>
      <c r="ES2" s="113"/>
      <c r="ET2" s="113"/>
      <c r="EU2" s="113"/>
      <c r="EV2" s="113"/>
      <c r="EW2" s="113"/>
      <c r="EX2" s="113"/>
      <c r="EY2" s="113"/>
      <c r="EZ2" s="113"/>
      <c r="FA2" s="113"/>
      <c r="FB2" s="113"/>
      <c r="FC2" s="113"/>
      <c r="FD2" s="113"/>
      <c r="FE2" s="113"/>
      <c r="FF2" s="113"/>
      <c r="FG2" s="113"/>
      <c r="FH2" s="113"/>
      <c r="FI2" s="113"/>
      <c r="FJ2" s="113"/>
      <c r="FK2" s="113"/>
      <c r="FL2" s="113"/>
      <c r="FM2" s="113"/>
      <c r="FN2" s="113"/>
      <c r="FO2" s="113"/>
      <c r="FP2" s="113"/>
      <c r="FQ2" s="113"/>
      <c r="FR2" s="113"/>
      <c r="FS2" s="113"/>
      <c r="FT2" s="113"/>
      <c r="FU2" s="113"/>
      <c r="FV2" s="113"/>
      <c r="FW2" s="113"/>
      <c r="FX2" s="113"/>
      <c r="FY2" s="113"/>
      <c r="FZ2" s="113"/>
      <c r="GA2" s="113"/>
      <c r="GB2" s="113"/>
      <c r="GC2" s="113"/>
      <c r="GD2" s="113"/>
      <c r="GE2" s="113"/>
      <c r="GF2" s="113"/>
      <c r="GG2" s="113"/>
      <c r="GH2" s="113"/>
      <c r="GI2" s="113"/>
      <c r="GJ2" s="113"/>
      <c r="GK2" s="113"/>
      <c r="GL2" s="113"/>
      <c r="GM2" s="113"/>
      <c r="GN2" s="113"/>
      <c r="GO2" s="113"/>
      <c r="GP2" s="113"/>
      <c r="GQ2" s="113"/>
      <c r="GR2" s="113"/>
      <c r="GS2" s="113"/>
      <c r="GT2" s="113"/>
      <c r="GU2" s="113"/>
      <c r="GV2" s="113"/>
      <c r="GW2" s="113"/>
      <c r="GX2" s="113"/>
      <c r="GY2" s="113"/>
      <c r="GZ2" s="113"/>
      <c r="HA2" s="113"/>
      <c r="HB2" s="113"/>
      <c r="HC2" s="113"/>
      <c r="HD2" s="113"/>
      <c r="HE2" s="113"/>
      <c r="HF2" s="113"/>
      <c r="HG2" s="113"/>
      <c r="HH2" s="113"/>
      <c r="HI2" s="113"/>
      <c r="HJ2" s="113"/>
      <c r="HK2" s="113"/>
      <c r="HL2" s="113"/>
      <c r="HM2" s="113"/>
      <c r="HN2" s="113"/>
      <c r="HO2" s="113"/>
      <c r="HP2" s="113"/>
      <c r="HQ2" s="113"/>
      <c r="HR2" s="113"/>
      <c r="HS2" s="113"/>
      <c r="HT2" s="113"/>
      <c r="HU2" s="113"/>
      <c r="HV2" s="113"/>
      <c r="HW2" s="113"/>
      <c r="HX2" s="113"/>
      <c r="HY2" s="113"/>
      <c r="HZ2" s="113"/>
      <c r="IA2" s="113"/>
      <c r="IB2" s="113"/>
      <c r="IC2" s="113"/>
      <c r="ID2" s="113"/>
      <c r="IE2" s="113"/>
      <c r="IF2" s="113"/>
      <c r="IG2" s="113"/>
      <c r="IH2" s="113"/>
      <c r="II2" s="113"/>
      <c r="IJ2" s="113"/>
      <c r="IK2" s="113"/>
      <c r="IL2" s="113"/>
      <c r="IM2" s="113"/>
      <c r="IN2" s="113"/>
      <c r="IO2" s="113"/>
      <c r="IP2" s="113"/>
      <c r="IQ2" s="113"/>
      <c r="IR2" s="113"/>
      <c r="IS2" s="113"/>
      <c r="IT2" s="113"/>
      <c r="IU2" s="113"/>
      <c r="IV2" s="113"/>
      <c r="IW2" s="113"/>
      <c r="IX2" s="113"/>
      <c r="IY2" s="113"/>
      <c r="IZ2" s="113"/>
      <c r="JA2" s="113"/>
      <c r="JB2" s="113"/>
      <c r="JC2" s="113"/>
      <c r="JD2" s="113"/>
      <c r="JE2" s="113"/>
      <c r="JF2" s="113"/>
      <c r="JG2" s="113"/>
      <c r="JH2" s="113"/>
      <c r="JI2" s="113"/>
      <c r="JJ2" s="113"/>
      <c r="JK2" s="113"/>
    </row>
    <row r="3" spans="1:271" ht="14.5" customHeight="1">
      <c r="A3" s="12"/>
      <c r="B3" s="489" t="s">
        <v>469</v>
      </c>
      <c r="C3" s="489"/>
      <c r="D3" s="489"/>
      <c r="E3" s="330"/>
      <c r="F3" s="490" t="s">
        <v>479</v>
      </c>
      <c r="G3" s="490"/>
    </row>
    <row r="4" spans="1:271" ht="14.5" customHeight="1">
      <c r="A4" s="12"/>
      <c r="B4" s="293"/>
      <c r="C4" s="293"/>
      <c r="D4" s="293"/>
      <c r="E4" s="330"/>
      <c r="F4" s="491" t="s">
        <v>480</v>
      </c>
      <c r="G4" s="491"/>
      <c r="H4" s="114"/>
      <c r="I4" s="115"/>
      <c r="J4" s="114" t="s">
        <v>478</v>
      </c>
      <c r="K4" s="115"/>
    </row>
    <row r="5" spans="1:271" ht="24.5">
      <c r="A5" s="297"/>
      <c r="B5" s="298"/>
      <c r="C5" s="298"/>
      <c r="D5" s="298"/>
      <c r="E5" s="330"/>
      <c r="F5" s="492" t="s">
        <v>481</v>
      </c>
      <c r="G5" s="492"/>
      <c r="H5" s="294" t="s">
        <v>509</v>
      </c>
      <c r="I5" s="115" t="s">
        <v>508</v>
      </c>
      <c r="J5" s="294" t="s">
        <v>433</v>
      </c>
      <c r="K5" s="115" t="s">
        <v>508</v>
      </c>
    </row>
    <row r="6" spans="1:271" ht="26.15" customHeight="1">
      <c r="A6" s="16"/>
      <c r="B6" s="493" t="s">
        <v>470</v>
      </c>
      <c r="C6" s="493"/>
      <c r="D6" s="493"/>
      <c r="E6" s="331"/>
      <c r="F6" s="296" t="s">
        <v>491</v>
      </c>
      <c r="G6" s="288"/>
      <c r="H6" s="117"/>
      <c r="I6" s="118"/>
      <c r="J6" s="313"/>
      <c r="K6" s="116"/>
    </row>
    <row r="7" spans="1:271" ht="14.5" customHeight="1">
      <c r="A7" s="16"/>
      <c r="C7" s="288"/>
      <c r="D7" s="299"/>
      <c r="E7" s="331"/>
      <c r="F7" s="289" t="s">
        <v>472</v>
      </c>
      <c r="G7" s="290" t="s">
        <v>493</v>
      </c>
      <c r="H7" s="228">
        <f>'2)New Supply'!M14</f>
        <v>15</v>
      </c>
      <c r="I7" s="119">
        <f>H7/$H$16</f>
        <v>0.15789473684210525</v>
      </c>
      <c r="J7" s="314">
        <f t="shared" ref="J7" si="0">H7</f>
        <v>15</v>
      </c>
      <c r="K7" s="119">
        <f>J7/$J$16</f>
        <v>0.15789473684210525</v>
      </c>
    </row>
    <row r="8" spans="1:271" ht="14.5" customHeight="1">
      <c r="A8" s="16"/>
      <c r="B8" s="287" t="s">
        <v>471</v>
      </c>
      <c r="C8" s="288"/>
      <c r="D8" s="299"/>
      <c r="E8" s="331"/>
      <c r="F8" s="289" t="s">
        <v>474</v>
      </c>
      <c r="G8" s="290" t="s">
        <v>494</v>
      </c>
      <c r="H8" s="228">
        <f>'2)New Supply'!M20</f>
        <v>15</v>
      </c>
      <c r="I8" s="119">
        <f t="shared" ref="I8:I16" si="1">H8/$H$16</f>
        <v>0.15789473684210525</v>
      </c>
      <c r="J8" s="314">
        <f>'2)New Supply'!M22</f>
        <v>10</v>
      </c>
      <c r="K8" s="119">
        <f t="shared" ref="K8:K16" si="2">J8/$J$16</f>
        <v>0.10526315789473684</v>
      </c>
    </row>
    <row r="9" spans="1:271" ht="14.5" customHeight="1">
      <c r="A9" s="74"/>
      <c r="B9" s="289" t="s">
        <v>472</v>
      </c>
      <c r="C9" s="290" t="s">
        <v>473</v>
      </c>
      <c r="D9" s="300"/>
      <c r="E9" s="331"/>
      <c r="F9" s="289" t="s">
        <v>476</v>
      </c>
      <c r="G9" s="290" t="s">
        <v>504</v>
      </c>
      <c r="H9" s="306"/>
      <c r="I9" s="119">
        <f t="shared" si="1"/>
        <v>0</v>
      </c>
      <c r="J9" s="314">
        <f>'2)New Supply'!M26</f>
        <v>15</v>
      </c>
      <c r="K9" s="119">
        <f t="shared" si="2"/>
        <v>0.15789473684210525</v>
      </c>
    </row>
    <row r="10" spans="1:271" ht="14.5" customHeight="1">
      <c r="A10" s="74"/>
      <c r="B10" s="289" t="s">
        <v>474</v>
      </c>
      <c r="C10" s="290" t="s">
        <v>475</v>
      </c>
      <c r="D10" s="288"/>
      <c r="E10" s="331"/>
      <c r="F10" s="289" t="s">
        <v>495</v>
      </c>
      <c r="G10" s="290" t="s">
        <v>505</v>
      </c>
      <c r="H10" s="228">
        <f>'2)New Supply'!M32</f>
        <v>10</v>
      </c>
      <c r="I10" s="119">
        <f t="shared" si="1"/>
        <v>0.10526315789473684</v>
      </c>
      <c r="J10" s="315"/>
      <c r="K10" s="119">
        <f t="shared" si="2"/>
        <v>0</v>
      </c>
    </row>
    <row r="11" spans="1:271" ht="14.5" customHeight="1">
      <c r="A11" s="74"/>
      <c r="B11" s="289" t="s">
        <v>476</v>
      </c>
      <c r="C11" s="290" t="s">
        <v>507</v>
      </c>
      <c r="D11" s="288"/>
      <c r="E11" s="331"/>
      <c r="F11" s="289" t="s">
        <v>496</v>
      </c>
      <c r="G11" s="290" t="s">
        <v>492</v>
      </c>
      <c r="H11" s="306"/>
      <c r="I11" s="119">
        <f t="shared" si="1"/>
        <v>0</v>
      </c>
      <c r="J11" s="314">
        <f>'2)New Supply'!M40</f>
        <v>10</v>
      </c>
      <c r="K11" s="119">
        <f t="shared" si="2"/>
        <v>0.10526315789473684</v>
      </c>
    </row>
    <row r="12" spans="1:271" ht="14.5" customHeight="1">
      <c r="A12" s="74"/>
      <c r="B12" s="300"/>
      <c r="C12" s="300"/>
      <c r="D12" s="301"/>
      <c r="E12" s="331"/>
      <c r="F12" s="289" t="s">
        <v>497</v>
      </c>
      <c r="G12" s="290" t="s">
        <v>498</v>
      </c>
      <c r="H12" s="228">
        <f>'2)New Supply'!M53</f>
        <v>20</v>
      </c>
      <c r="I12" s="119">
        <f t="shared" si="1"/>
        <v>0.21052631578947367</v>
      </c>
      <c r="J12" s="314">
        <f>'2)New Supply'!M55</f>
        <v>15</v>
      </c>
      <c r="K12" s="119">
        <f t="shared" si="2"/>
        <v>0.15789473684210525</v>
      </c>
    </row>
    <row r="13" spans="1:271" ht="14.5" customHeight="1">
      <c r="A13" s="74"/>
      <c r="B13" s="300"/>
      <c r="C13" s="300"/>
      <c r="D13" s="301"/>
      <c r="E13" s="331"/>
      <c r="F13" s="289" t="s">
        <v>499</v>
      </c>
      <c r="G13" s="290" t="s">
        <v>506</v>
      </c>
      <c r="H13" s="228">
        <f>'2)New Supply'!M63</f>
        <v>20</v>
      </c>
      <c r="I13" s="119">
        <f t="shared" si="1"/>
        <v>0.21052631578947367</v>
      </c>
      <c r="J13" s="314">
        <f t="shared" ref="J13:J15" si="3">H13</f>
        <v>20</v>
      </c>
      <c r="K13" s="119">
        <f t="shared" si="2"/>
        <v>0.21052631578947367</v>
      </c>
    </row>
    <row r="14" spans="1:271" ht="14.5" customHeight="1">
      <c r="A14" s="16"/>
      <c r="B14" s="300"/>
      <c r="C14" s="300"/>
      <c r="D14" s="301"/>
      <c r="E14" s="332"/>
      <c r="F14" s="289" t="s">
        <v>500</v>
      </c>
      <c r="G14" s="290" t="s">
        <v>501</v>
      </c>
      <c r="H14" s="228">
        <f>'2)New Supply'!M71</f>
        <v>5</v>
      </c>
      <c r="I14" s="119">
        <f t="shared" si="1"/>
        <v>5.2631578947368418E-2</v>
      </c>
      <c r="J14" s="315"/>
      <c r="K14" s="119">
        <f t="shared" si="2"/>
        <v>0</v>
      </c>
    </row>
    <row r="15" spans="1:271" ht="14.5" customHeight="1">
      <c r="A15" s="120"/>
      <c r="B15" s="302"/>
      <c r="C15" s="302"/>
      <c r="D15" s="301"/>
      <c r="E15" s="333"/>
      <c r="F15" s="289" t="s">
        <v>502</v>
      </c>
      <c r="G15" s="290" t="s">
        <v>443</v>
      </c>
      <c r="H15" s="310">
        <f>'2)New Supply'!M93</f>
        <v>10</v>
      </c>
      <c r="I15" s="311">
        <f t="shared" si="1"/>
        <v>0.10526315789473684</v>
      </c>
      <c r="J15" s="316">
        <f t="shared" si="3"/>
        <v>10</v>
      </c>
      <c r="K15" s="311">
        <f t="shared" si="2"/>
        <v>0.10526315789473684</v>
      </c>
    </row>
    <row r="16" spans="1:271" ht="14.5" customHeight="1">
      <c r="A16" s="318"/>
      <c r="B16" s="319"/>
      <c r="C16" s="319"/>
      <c r="D16" s="320"/>
      <c r="E16" s="333"/>
      <c r="F16" s="308"/>
      <c r="G16" s="309" t="s">
        <v>503</v>
      </c>
      <c r="H16" s="310">
        <f>SUM(H7:H15)</f>
        <v>95</v>
      </c>
      <c r="I16" s="311">
        <f t="shared" si="1"/>
        <v>1</v>
      </c>
      <c r="J16" s="316">
        <f t="shared" ref="J16" si="4">SUM(J7:J15)</f>
        <v>95</v>
      </c>
      <c r="K16" s="311">
        <f t="shared" si="2"/>
        <v>1</v>
      </c>
    </row>
    <row r="17" spans="1:271" ht="14.5" customHeight="1">
      <c r="A17" s="121"/>
      <c r="B17" s="302"/>
      <c r="C17" s="302"/>
      <c r="D17" s="301"/>
      <c r="E17" s="333"/>
      <c r="F17" s="122"/>
      <c r="G17" s="22"/>
      <c r="H17" s="228"/>
      <c r="I17" s="312"/>
      <c r="J17" s="228"/>
      <c r="K17" s="119"/>
    </row>
    <row r="18" spans="1:271" ht="14.5" customHeight="1">
      <c r="A18" s="121"/>
      <c r="B18" s="307" t="s">
        <v>35</v>
      </c>
      <c r="C18" s="302"/>
      <c r="D18" s="301"/>
      <c r="E18" s="333"/>
      <c r="F18" s="317" t="s">
        <v>35</v>
      </c>
      <c r="G18" s="290"/>
      <c r="H18" s="288"/>
      <c r="I18" s="288"/>
      <c r="J18" s="288"/>
      <c r="K18" s="119"/>
    </row>
    <row r="19" spans="1:271" ht="27.65" customHeight="1">
      <c r="A19" s="196"/>
      <c r="B19" s="488" t="s">
        <v>477</v>
      </c>
      <c r="C19" s="488"/>
      <c r="D19" s="488"/>
      <c r="E19" s="333"/>
      <c r="F19" s="494" t="s">
        <v>482</v>
      </c>
      <c r="G19" s="494"/>
      <c r="H19" s="494"/>
      <c r="I19" s="494"/>
      <c r="J19" s="303"/>
      <c r="K19" s="22"/>
    </row>
    <row r="20" spans="1:271" ht="10" customHeight="1">
      <c r="A20" s="196"/>
      <c r="B20" s="304"/>
      <c r="C20" s="304"/>
      <c r="D20" s="304"/>
      <c r="E20" s="333"/>
      <c r="F20" s="305"/>
      <c r="G20" s="305"/>
      <c r="H20" s="305"/>
      <c r="I20" s="305"/>
      <c r="J20" s="303"/>
      <c r="K20" s="22"/>
    </row>
    <row r="21" spans="1:271" ht="14.5" customHeight="1">
      <c r="A21" s="121"/>
      <c r="B21" s="290"/>
      <c r="C21" s="290"/>
      <c r="D21" s="288"/>
      <c r="E21" s="333"/>
      <c r="F21" s="289" t="s">
        <v>483</v>
      </c>
      <c r="G21" s="290" t="s">
        <v>484</v>
      </c>
      <c r="H21" s="288"/>
      <c r="I21" s="288"/>
      <c r="J21" s="288"/>
      <c r="K21" s="223"/>
    </row>
    <row r="22" spans="1:271" s="125" customFormat="1" ht="14.5" customHeight="1">
      <c r="A22" s="121"/>
      <c r="B22" s="291"/>
      <c r="C22" s="291"/>
      <c r="D22" s="292"/>
      <c r="E22" s="334"/>
      <c r="F22" s="289" t="s">
        <v>485</v>
      </c>
      <c r="G22" s="290" t="s">
        <v>486</v>
      </c>
      <c r="H22" s="292"/>
      <c r="I22" s="292"/>
      <c r="J22" s="292"/>
      <c r="K22" s="15"/>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c r="CN22" s="98"/>
      <c r="CO22" s="98"/>
      <c r="CP22" s="98"/>
      <c r="CQ22" s="98"/>
      <c r="CR22" s="98"/>
      <c r="CS22" s="98"/>
      <c r="CT22" s="98"/>
      <c r="CU22" s="98"/>
      <c r="CV22" s="98"/>
      <c r="CW22" s="98"/>
      <c r="CX22" s="98"/>
      <c r="CY22" s="98"/>
      <c r="CZ22" s="98"/>
      <c r="DA22" s="98"/>
      <c r="DB22" s="98"/>
      <c r="DC22" s="98"/>
      <c r="DD22" s="98"/>
      <c r="DE22" s="98"/>
      <c r="DF22" s="98"/>
      <c r="DG22" s="98"/>
      <c r="DH22" s="98"/>
      <c r="DI22" s="98"/>
      <c r="DJ22" s="98"/>
      <c r="DK22" s="98"/>
      <c r="DL22" s="98"/>
      <c r="DM22" s="98"/>
      <c r="DN22" s="98"/>
      <c r="DO22" s="98"/>
      <c r="DP22" s="98"/>
      <c r="DQ22" s="98"/>
      <c r="DR22" s="98"/>
      <c r="DS22" s="98"/>
      <c r="DT22" s="98"/>
      <c r="DU22" s="98"/>
      <c r="DV22" s="98"/>
      <c r="DW22" s="98"/>
      <c r="DX22" s="98"/>
      <c r="DY22" s="98"/>
      <c r="DZ22" s="98"/>
      <c r="EA22" s="98"/>
      <c r="EB22" s="98"/>
      <c r="EC22" s="98"/>
      <c r="ED22" s="98"/>
      <c r="EE22" s="98"/>
      <c r="EF22" s="98"/>
      <c r="EG22" s="98"/>
      <c r="EH22" s="98"/>
      <c r="EI22" s="98"/>
      <c r="EJ22" s="98"/>
      <c r="EK22" s="98"/>
      <c r="EL22" s="98"/>
      <c r="EM22" s="98"/>
      <c r="EN22" s="98"/>
      <c r="EO22" s="98"/>
      <c r="EP22" s="98"/>
      <c r="EQ22" s="98"/>
      <c r="ER22" s="98"/>
      <c r="ES22" s="98"/>
      <c r="ET22" s="98"/>
      <c r="EU22" s="98"/>
      <c r="EV22" s="98"/>
      <c r="EW22" s="98"/>
      <c r="EX22" s="98"/>
      <c r="EY22" s="98"/>
      <c r="EZ22" s="98"/>
      <c r="FA22" s="98"/>
      <c r="FB22" s="98"/>
      <c r="FC22" s="98"/>
      <c r="FD22" s="98"/>
      <c r="FE22" s="98"/>
      <c r="FF22" s="98"/>
      <c r="FG22" s="98"/>
      <c r="FH22" s="98"/>
      <c r="FI22" s="98"/>
      <c r="FJ22" s="98"/>
      <c r="FK22" s="98"/>
      <c r="FL22" s="98"/>
      <c r="FM22" s="98"/>
      <c r="FN22" s="98"/>
      <c r="FO22" s="98"/>
      <c r="FP22" s="98"/>
      <c r="FQ22" s="98"/>
      <c r="FR22" s="98"/>
      <c r="FS22" s="98"/>
      <c r="FT22" s="98"/>
      <c r="FU22" s="98"/>
      <c r="FV22" s="98"/>
      <c r="FW22" s="98"/>
      <c r="FX22" s="98"/>
      <c r="FY22" s="98"/>
      <c r="FZ22" s="98"/>
      <c r="GA22" s="98"/>
      <c r="GB22" s="98"/>
      <c r="GC22" s="98"/>
      <c r="GD22" s="98"/>
      <c r="GE22" s="98"/>
      <c r="GF22" s="98"/>
      <c r="GG22" s="98"/>
      <c r="GH22" s="98"/>
      <c r="GI22" s="98"/>
      <c r="GJ22" s="98"/>
      <c r="GK22" s="98"/>
      <c r="GL22" s="98"/>
      <c r="GM22" s="98"/>
      <c r="GN22" s="98"/>
      <c r="GO22" s="98"/>
      <c r="GP22" s="98"/>
      <c r="GQ22" s="98"/>
      <c r="GR22" s="98"/>
      <c r="GS22" s="98"/>
      <c r="GT22" s="98"/>
      <c r="GU22" s="98"/>
      <c r="GV22" s="98"/>
      <c r="GW22" s="98"/>
      <c r="GX22" s="98"/>
      <c r="GY22" s="98"/>
      <c r="GZ22" s="98"/>
      <c r="HA22" s="98"/>
      <c r="HB22" s="98"/>
      <c r="HC22" s="98"/>
      <c r="HD22" s="98"/>
      <c r="HE22" s="98"/>
      <c r="HF22" s="98"/>
      <c r="HG22" s="98"/>
      <c r="HH22" s="98"/>
      <c r="HI22" s="98"/>
      <c r="HJ22" s="98"/>
      <c r="HK22" s="98"/>
      <c r="HL22" s="98"/>
      <c r="HM22" s="98"/>
      <c r="HN22" s="98"/>
      <c r="HO22" s="98"/>
      <c r="HP22" s="98"/>
      <c r="HQ22" s="98"/>
      <c r="HR22" s="98"/>
      <c r="HS22" s="98"/>
      <c r="HT22" s="98"/>
      <c r="HU22" s="98"/>
      <c r="HV22" s="98"/>
      <c r="HW22" s="98"/>
      <c r="HX22" s="98"/>
      <c r="HY22" s="98"/>
      <c r="HZ22" s="98"/>
      <c r="IA22" s="98"/>
      <c r="IB22" s="98"/>
      <c r="IC22" s="98"/>
      <c r="ID22" s="98"/>
      <c r="IE22" s="98"/>
      <c r="IF22" s="98"/>
      <c r="IG22" s="98"/>
      <c r="IH22" s="98"/>
      <c r="II22" s="98"/>
      <c r="IJ22" s="98"/>
      <c r="IK22" s="98"/>
      <c r="IL22" s="98"/>
      <c r="IM22" s="98"/>
      <c r="IN22" s="98"/>
      <c r="IO22" s="98"/>
      <c r="IP22" s="98"/>
      <c r="IQ22" s="98"/>
      <c r="IR22" s="98"/>
      <c r="IS22" s="98"/>
      <c r="IT22" s="98"/>
      <c r="IU22" s="98"/>
      <c r="IV22" s="98"/>
      <c r="IW22" s="98"/>
      <c r="IX22" s="98"/>
      <c r="IY22" s="98"/>
      <c r="IZ22" s="98"/>
      <c r="JA22" s="98"/>
      <c r="JB22" s="98"/>
      <c r="JC22" s="98"/>
      <c r="JD22" s="98"/>
      <c r="JE22" s="98"/>
      <c r="JF22" s="98"/>
      <c r="JG22" s="98"/>
      <c r="JH22" s="98"/>
      <c r="JI22" s="98"/>
      <c r="JJ22" s="98"/>
      <c r="JK22" s="98"/>
    </row>
    <row r="23" spans="1:271" ht="14.5" customHeight="1">
      <c r="A23" s="124"/>
      <c r="B23" s="291"/>
      <c r="C23" s="291"/>
      <c r="D23" s="292"/>
      <c r="E23" s="333"/>
      <c r="F23" s="289" t="s">
        <v>487</v>
      </c>
      <c r="G23" s="290" t="s">
        <v>488</v>
      </c>
      <c r="H23" s="292"/>
      <c r="I23" s="292"/>
      <c r="J23" s="292"/>
      <c r="K23" s="127"/>
    </row>
    <row r="24" spans="1:271" ht="14.5" customHeight="1">
      <c r="A24" s="318"/>
      <c r="B24" s="325"/>
      <c r="C24" s="325"/>
      <c r="D24" s="326"/>
      <c r="E24" s="335"/>
      <c r="F24" s="377" t="s">
        <v>489</v>
      </c>
      <c r="G24" s="327" t="s">
        <v>490</v>
      </c>
      <c r="H24" s="326"/>
      <c r="I24" s="326"/>
      <c r="J24" s="326"/>
      <c r="K24" s="328"/>
    </row>
    <row r="25" spans="1:271" ht="26.25" customHeight="1">
      <c r="A25" s="126"/>
      <c r="B25" s="321"/>
      <c r="C25" s="322"/>
      <c r="D25" s="322"/>
      <c r="E25" s="323"/>
      <c r="F25" s="300"/>
      <c r="G25" s="300"/>
      <c r="H25" s="300"/>
      <c r="I25" s="300"/>
      <c r="J25" s="300"/>
      <c r="K25" s="285"/>
    </row>
    <row r="26" spans="1:271" ht="17.5" customHeight="1">
      <c r="A26" s="126"/>
      <c r="B26" s="286"/>
      <c r="C26" s="285"/>
      <c r="D26" s="285"/>
      <c r="E26" s="324"/>
      <c r="K26" s="295"/>
    </row>
    <row r="27" spans="1:271" ht="21" customHeight="1">
      <c r="A27" s="123"/>
      <c r="B27" s="286"/>
      <c r="C27" s="285"/>
      <c r="D27" s="285"/>
      <c r="E27" s="324"/>
      <c r="K27" s="295"/>
    </row>
    <row r="28" spans="1:271" ht="30" customHeight="1">
      <c r="A28" s="123"/>
      <c r="B28" s="278"/>
      <c r="C28" s="285"/>
      <c r="D28" s="285"/>
      <c r="E28" s="324"/>
      <c r="K28" s="285"/>
    </row>
    <row r="29" spans="1:271" ht="1.4" customHeight="1">
      <c r="A29" s="123"/>
      <c r="B29" s="129"/>
      <c r="C29" s="130"/>
      <c r="D29" s="131"/>
      <c r="E29" s="324"/>
      <c r="F29" s="129"/>
      <c r="G29" s="130"/>
      <c r="H29" s="131"/>
      <c r="I29" s="130"/>
      <c r="J29" s="131"/>
      <c r="K29" s="130"/>
    </row>
    <row r="30" spans="1:271" ht="30" customHeight="1">
      <c r="A30" s="123"/>
      <c r="B30" s="133"/>
      <c r="C30" s="134"/>
      <c r="D30" s="135"/>
      <c r="E30" s="324"/>
      <c r="F30" s="133"/>
      <c r="G30" s="134"/>
      <c r="H30" s="135"/>
      <c r="I30" s="134"/>
      <c r="J30" s="135"/>
      <c r="K30" s="134"/>
    </row>
    <row r="31" spans="1:271" s="12" customFormat="1">
      <c r="A31" s="123"/>
      <c r="B31" s="133"/>
      <c r="C31" s="134"/>
      <c r="D31" s="135"/>
      <c r="E31" s="128"/>
      <c r="F31" s="133"/>
      <c r="G31" s="134"/>
      <c r="H31" s="135"/>
      <c r="I31" s="134"/>
      <c r="J31" s="135"/>
      <c r="K31" s="134"/>
    </row>
    <row r="32" spans="1:271" s="12" customFormat="1">
      <c r="A32" s="128"/>
      <c r="B32" s="133"/>
      <c r="C32" s="134"/>
      <c r="D32" s="135"/>
      <c r="E32" s="132"/>
      <c r="F32" s="133"/>
      <c r="G32" s="134"/>
      <c r="H32" s="135"/>
      <c r="I32" s="134"/>
      <c r="J32" s="135"/>
      <c r="K32" s="134"/>
    </row>
    <row r="33" spans="1:11" s="12" customFormat="1">
      <c r="A33" s="132"/>
      <c r="B33" s="133"/>
      <c r="C33" s="134"/>
      <c r="D33" s="135"/>
      <c r="E33" s="132"/>
      <c r="F33" s="133"/>
      <c r="G33" s="134"/>
      <c r="H33" s="136"/>
      <c r="I33" s="19"/>
      <c r="J33" s="136"/>
      <c r="K33" s="19"/>
    </row>
    <row r="34" spans="1:11" s="12" customFormat="1">
      <c r="A34" s="133"/>
      <c r="B34" s="133"/>
      <c r="C34" s="134"/>
      <c r="D34" s="61"/>
      <c r="E34" s="133"/>
      <c r="F34" s="133"/>
      <c r="G34" s="134"/>
      <c r="H34" s="136"/>
      <c r="I34" s="19"/>
      <c r="J34" s="136"/>
      <c r="K34" s="19"/>
    </row>
    <row r="35" spans="1:11" s="12" customFormat="1">
      <c r="A35" s="133"/>
      <c r="B35" s="133"/>
      <c r="C35" s="134"/>
      <c r="D35" s="61"/>
      <c r="E35" s="133"/>
      <c r="F35" s="133"/>
      <c r="G35" s="134"/>
      <c r="H35" s="136"/>
      <c r="I35" s="19"/>
      <c r="J35" s="136"/>
      <c r="K35" s="19"/>
    </row>
    <row r="36" spans="1:11" s="12" customFormat="1">
      <c r="A36" s="133"/>
      <c r="B36" s="137"/>
      <c r="C36" s="20"/>
      <c r="D36" s="61"/>
      <c r="E36" s="133"/>
      <c r="F36" s="138"/>
      <c r="G36" s="19"/>
      <c r="H36" s="136"/>
      <c r="I36" s="19"/>
      <c r="J36" s="136"/>
      <c r="K36" s="19"/>
    </row>
    <row r="37" spans="1:11" s="12" customFormat="1">
      <c r="A37" s="137"/>
      <c r="B37" s="137"/>
      <c r="C37" s="20"/>
      <c r="D37" s="61"/>
      <c r="E37" s="138"/>
      <c r="F37" s="138"/>
      <c r="G37" s="19"/>
      <c r="H37" s="136"/>
      <c r="I37" s="19"/>
      <c r="J37" s="136"/>
      <c r="K37" s="19"/>
    </row>
    <row r="38" spans="1:11" s="12" customFormat="1">
      <c r="A38" s="137"/>
      <c r="B38" s="137"/>
      <c r="C38" s="20"/>
      <c r="D38" s="61"/>
      <c r="E38" s="138"/>
      <c r="F38" s="138"/>
      <c r="G38" s="19"/>
      <c r="H38" s="136"/>
      <c r="I38" s="19"/>
      <c r="J38" s="136"/>
      <c r="K38" s="19"/>
    </row>
    <row r="39" spans="1:11" s="12" customFormat="1">
      <c r="A39" s="137"/>
      <c r="B39" s="137"/>
      <c r="C39" s="20"/>
      <c r="D39" s="61"/>
      <c r="E39" s="138"/>
      <c r="F39" s="138"/>
      <c r="G39" s="19"/>
      <c r="H39" s="136"/>
      <c r="I39" s="19"/>
      <c r="J39" s="136"/>
      <c r="K39" s="19"/>
    </row>
    <row r="40" spans="1:11" s="12" customFormat="1">
      <c r="A40" s="137"/>
      <c r="B40" s="137"/>
      <c r="C40" s="20"/>
      <c r="D40" s="61"/>
      <c r="E40" s="138"/>
      <c r="F40" s="138"/>
      <c r="G40" s="19"/>
      <c r="H40" s="136"/>
      <c r="I40" s="19"/>
      <c r="J40" s="136"/>
      <c r="K40" s="19"/>
    </row>
    <row r="41" spans="1:11" s="12" customFormat="1">
      <c r="A41" s="137"/>
      <c r="B41" s="137"/>
      <c r="C41" s="20"/>
      <c r="D41" s="61"/>
      <c r="E41" s="138"/>
      <c r="F41" s="138"/>
      <c r="G41" s="19"/>
      <c r="H41" s="136"/>
      <c r="I41" s="19"/>
      <c r="J41" s="136"/>
      <c r="K41" s="19"/>
    </row>
    <row r="42" spans="1:11" s="12" customFormat="1">
      <c r="A42" s="137"/>
      <c r="B42" s="20"/>
      <c r="C42" s="20"/>
      <c r="D42" s="61"/>
      <c r="E42" s="138"/>
      <c r="F42" s="138"/>
      <c r="G42" s="19"/>
      <c r="H42" s="61"/>
      <c r="I42" s="20"/>
      <c r="J42" s="61"/>
      <c r="K42" s="20"/>
    </row>
    <row r="43" spans="1:11" s="12" customFormat="1">
      <c r="A43" s="20"/>
      <c r="B43" s="20"/>
      <c r="C43" s="20"/>
      <c r="D43" s="61"/>
      <c r="E43" s="19"/>
      <c r="F43" s="19"/>
      <c r="G43" s="19"/>
      <c r="H43" s="61"/>
      <c r="I43" s="20"/>
      <c r="J43" s="61"/>
      <c r="K43" s="20"/>
    </row>
    <row r="44" spans="1:11" s="12" customFormat="1">
      <c r="A44" s="20"/>
      <c r="B44" s="20"/>
      <c r="C44" s="20"/>
      <c r="D44" s="61"/>
      <c r="E44" s="19"/>
      <c r="F44" s="19"/>
      <c r="G44" s="19"/>
      <c r="H44" s="61"/>
      <c r="I44" s="20"/>
      <c r="J44" s="61"/>
      <c r="K44" s="20"/>
    </row>
    <row r="45" spans="1:11" s="12" customFormat="1">
      <c r="A45" s="20"/>
      <c r="B45" s="20"/>
      <c r="C45" s="20"/>
      <c r="D45" s="61"/>
      <c r="E45" s="20"/>
      <c r="F45" s="20"/>
      <c r="G45" s="20"/>
      <c r="H45" s="61"/>
      <c r="I45" s="20"/>
      <c r="J45" s="61"/>
      <c r="K45" s="20"/>
    </row>
    <row r="46" spans="1:11" s="12" customFormat="1">
      <c r="A46" s="20"/>
      <c r="B46" s="20"/>
      <c r="C46" s="20"/>
      <c r="D46" s="61"/>
      <c r="E46" s="20"/>
      <c r="F46" s="20"/>
      <c r="G46" s="20"/>
      <c r="H46" s="61"/>
      <c r="I46" s="20"/>
      <c r="J46" s="61"/>
      <c r="K46" s="20"/>
    </row>
    <row r="47" spans="1:11" s="12" customFormat="1">
      <c r="A47" s="20"/>
      <c r="B47" s="20"/>
      <c r="C47" s="20"/>
      <c r="D47" s="61"/>
      <c r="E47" s="20"/>
      <c r="F47" s="20"/>
      <c r="G47" s="20"/>
      <c r="H47" s="61"/>
      <c r="I47" s="20"/>
      <c r="J47" s="61"/>
      <c r="K47" s="20"/>
    </row>
    <row r="48" spans="1:11" s="12" customFormat="1">
      <c r="A48" s="20"/>
      <c r="B48" s="20"/>
      <c r="C48" s="20"/>
      <c r="D48" s="61"/>
      <c r="E48" s="20"/>
      <c r="F48" s="20"/>
      <c r="G48" s="20"/>
      <c r="H48" s="61"/>
      <c r="I48" s="20"/>
      <c r="J48" s="61"/>
      <c r="K48" s="20"/>
    </row>
    <row r="49" spans="1:10" s="12" customFormat="1">
      <c r="A49" s="20"/>
      <c r="B49" s="20"/>
      <c r="C49" s="20"/>
      <c r="D49" s="60"/>
      <c r="E49" s="20"/>
      <c r="F49" s="20"/>
      <c r="G49" s="20"/>
      <c r="H49" s="60"/>
      <c r="J49" s="60"/>
    </row>
    <row r="50" spans="1:10" s="12" customFormat="1">
      <c r="A50" s="20"/>
      <c r="B50" s="20"/>
      <c r="C50" s="20"/>
      <c r="E50" s="20"/>
      <c r="F50" s="20"/>
      <c r="G50" s="20"/>
    </row>
    <row r="51" spans="1:10" s="12" customFormat="1">
      <c r="A51" s="20"/>
      <c r="E51" s="20"/>
      <c r="F51" s="20"/>
      <c r="G51" s="20"/>
    </row>
    <row r="52" spans="1:10" s="12" customFormat="1"/>
    <row r="53" spans="1:10" s="12" customFormat="1"/>
    <row r="54" spans="1:10" s="12" customFormat="1"/>
    <row r="55" spans="1:10" s="12" customFormat="1"/>
    <row r="56" spans="1:10" s="12" customFormat="1"/>
    <row r="57" spans="1:10" s="12" customFormat="1"/>
    <row r="58" spans="1:10" s="12" customFormat="1"/>
    <row r="59" spans="1:10" s="12" customFormat="1"/>
    <row r="60" spans="1:10" s="12" customFormat="1"/>
    <row r="61" spans="1:10" s="12" customFormat="1"/>
    <row r="62" spans="1:10" s="12" customFormat="1"/>
    <row r="63" spans="1:10" s="12" customFormat="1"/>
    <row r="64" spans="1:10" s="12" customFormat="1"/>
    <row r="65" s="12" customFormat="1"/>
    <row r="66" s="12" customFormat="1"/>
    <row r="67" s="12" customFormat="1"/>
    <row r="68" s="12" customFormat="1"/>
    <row r="69" s="12" customFormat="1"/>
    <row r="70" s="12" customFormat="1"/>
    <row r="71" s="12" customFormat="1"/>
    <row r="72" s="12" customFormat="1"/>
    <row r="73" s="12" customFormat="1"/>
    <row r="74" s="12" customFormat="1"/>
    <row r="75" s="12" customFormat="1"/>
    <row r="76" s="12" customFormat="1"/>
    <row r="77" s="12" customFormat="1"/>
    <row r="78" s="12" customFormat="1"/>
    <row r="79" s="12" customFormat="1"/>
    <row r="80" s="12" customFormat="1"/>
    <row r="81" s="12" customFormat="1"/>
    <row r="82" s="12" customFormat="1"/>
    <row r="83" s="12" customFormat="1"/>
    <row r="84" s="12" customFormat="1"/>
    <row r="85" s="12" customFormat="1"/>
    <row r="86" s="12" customFormat="1"/>
    <row r="87" s="12" customFormat="1"/>
    <row r="88" s="12" customFormat="1"/>
    <row r="89" s="12" customFormat="1"/>
    <row r="90" s="12" customFormat="1"/>
    <row r="91" s="12" customFormat="1"/>
    <row r="92" s="12" customFormat="1"/>
    <row r="93" s="12" customFormat="1"/>
    <row r="94" s="12" customFormat="1"/>
    <row r="95" s="12" customFormat="1"/>
    <row r="96" s="12" customFormat="1"/>
    <row r="97" s="12" customFormat="1"/>
    <row r="98" s="12" customFormat="1"/>
    <row r="99" s="12" customFormat="1"/>
    <row r="100" s="12" customFormat="1"/>
    <row r="101" s="12" customFormat="1"/>
    <row r="102" s="12" customFormat="1"/>
    <row r="103" s="12" customFormat="1"/>
    <row r="104" s="12" customFormat="1"/>
    <row r="105" s="12" customFormat="1"/>
    <row r="106" s="12" customFormat="1"/>
    <row r="107" s="12" customFormat="1"/>
    <row r="108" s="12" customFormat="1"/>
    <row r="109" s="12" customFormat="1"/>
    <row r="110" s="12" customFormat="1"/>
    <row r="111" s="12" customFormat="1"/>
    <row r="112" s="12" customFormat="1"/>
    <row r="113" s="12" customFormat="1"/>
    <row r="114" s="12" customFormat="1"/>
    <row r="115" s="12" customFormat="1"/>
    <row r="116" s="12" customFormat="1"/>
    <row r="117" s="12" customFormat="1"/>
    <row r="118" s="12" customFormat="1"/>
    <row r="119" s="12" customFormat="1"/>
    <row r="120" s="12" customFormat="1"/>
    <row r="121" s="12" customFormat="1"/>
    <row r="122" s="12" customFormat="1"/>
    <row r="123" s="12" customFormat="1"/>
    <row r="124" s="12" customFormat="1"/>
    <row r="125" s="12" customFormat="1"/>
    <row r="126" s="12" customFormat="1"/>
    <row r="127" s="12" customFormat="1"/>
    <row r="128" s="12" customFormat="1"/>
    <row r="129" s="12" customFormat="1"/>
    <row r="130" s="12" customFormat="1"/>
    <row r="131" s="12" customFormat="1"/>
    <row r="132" s="12" customFormat="1"/>
    <row r="133" s="12" customFormat="1"/>
    <row r="134" s="12" customFormat="1"/>
    <row r="135" s="12" customFormat="1"/>
    <row r="136" s="12" customFormat="1"/>
    <row r="137" s="12" customFormat="1"/>
    <row r="138" s="12" customFormat="1"/>
    <row r="139" s="12" customFormat="1"/>
    <row r="140" s="12" customFormat="1"/>
    <row r="141" s="12" customFormat="1"/>
    <row r="142" s="12" customFormat="1"/>
    <row r="143" s="12" customFormat="1"/>
    <row r="144" s="12" customFormat="1"/>
    <row r="145" s="12" customFormat="1"/>
    <row r="146" s="12" customFormat="1"/>
    <row r="147" s="12" customFormat="1"/>
    <row r="148" s="12" customFormat="1"/>
    <row r="149" s="12" customFormat="1"/>
    <row r="150" s="12" customFormat="1"/>
    <row r="151" s="12" customFormat="1"/>
    <row r="152" s="12" customFormat="1"/>
    <row r="153" s="12" customFormat="1"/>
    <row r="154" s="12" customFormat="1"/>
    <row r="155" s="12" customFormat="1"/>
    <row r="156" s="12" customFormat="1"/>
    <row r="157" s="12" customFormat="1"/>
    <row r="158" s="12" customFormat="1"/>
    <row r="159" s="12" customFormat="1"/>
    <row r="160" s="12" customFormat="1"/>
    <row r="161" s="12" customFormat="1"/>
    <row r="162" s="12" customFormat="1"/>
    <row r="163" s="12" customFormat="1"/>
    <row r="164" s="12" customFormat="1"/>
    <row r="165" s="12" customFormat="1"/>
    <row r="166" s="12" customFormat="1"/>
    <row r="167" s="12" customFormat="1"/>
    <row r="168" s="12" customFormat="1"/>
    <row r="169" s="12" customFormat="1"/>
    <row r="170" s="12" customFormat="1"/>
    <row r="171" s="12" customFormat="1"/>
    <row r="172" s="12" customFormat="1"/>
    <row r="173" s="12" customFormat="1"/>
    <row r="174" s="12" customFormat="1"/>
    <row r="175" s="12" customFormat="1"/>
    <row r="176" s="12" customFormat="1"/>
    <row r="177" s="12" customFormat="1"/>
    <row r="178" s="12" customFormat="1"/>
    <row r="179" s="12" customFormat="1"/>
    <row r="180" s="12" customFormat="1"/>
    <row r="181" s="12" customFormat="1"/>
    <row r="182" s="12" customFormat="1"/>
    <row r="183" s="12" customFormat="1"/>
    <row r="184" s="12" customFormat="1"/>
    <row r="185" s="12" customFormat="1"/>
    <row r="186" s="12" customFormat="1"/>
    <row r="187" s="12" customFormat="1"/>
    <row r="188" s="12" customFormat="1"/>
    <row r="189" s="12" customFormat="1"/>
    <row r="190" s="12" customFormat="1"/>
    <row r="191" s="12" customFormat="1"/>
    <row r="192" s="12" customFormat="1"/>
    <row r="193" s="12" customFormat="1"/>
    <row r="194" s="12" customFormat="1"/>
    <row r="195" s="12" customFormat="1"/>
    <row r="196" s="12" customFormat="1"/>
    <row r="197" s="12" customFormat="1"/>
    <row r="198" s="12" customFormat="1"/>
    <row r="199" s="12" customFormat="1"/>
    <row r="200" s="12" customFormat="1"/>
    <row r="201" s="12" customFormat="1"/>
    <row r="202" s="12" customFormat="1"/>
    <row r="203" s="12" customFormat="1"/>
    <row r="204" s="12" customFormat="1"/>
    <row r="205" s="12" customFormat="1"/>
    <row r="206" s="12" customFormat="1"/>
    <row r="207" s="12" customFormat="1"/>
    <row r="208" s="12" customFormat="1"/>
    <row r="209" s="12" customFormat="1"/>
    <row r="210" s="12" customFormat="1"/>
    <row r="211" s="12" customFormat="1"/>
    <row r="212" s="12" customFormat="1"/>
    <row r="213" s="12" customFormat="1"/>
    <row r="214" s="12" customFormat="1"/>
    <row r="215" s="12" customFormat="1"/>
    <row r="216" s="12" customFormat="1"/>
    <row r="217" s="12" customFormat="1"/>
    <row r="218" s="12" customFormat="1"/>
    <row r="219" s="12" customFormat="1"/>
    <row r="220" s="12" customFormat="1"/>
    <row r="221" s="12" customFormat="1"/>
    <row r="222" s="12" customFormat="1"/>
    <row r="223" s="12" customFormat="1"/>
    <row r="224" s="12" customFormat="1"/>
    <row r="225" s="12" customFormat="1"/>
    <row r="226" s="12" customFormat="1"/>
    <row r="227" s="12" customFormat="1"/>
    <row r="228" s="12" customFormat="1"/>
    <row r="229" s="12" customFormat="1"/>
    <row r="230" s="12" customFormat="1"/>
    <row r="231" s="12" customFormat="1"/>
    <row r="232" s="12" customFormat="1"/>
    <row r="233" s="12" customFormat="1"/>
    <row r="234" s="12" customFormat="1"/>
    <row r="235" s="12" customFormat="1"/>
    <row r="236" s="12" customFormat="1"/>
    <row r="237" s="12" customFormat="1"/>
    <row r="238" s="12" customFormat="1"/>
    <row r="239" s="12" customFormat="1"/>
    <row r="240" s="12" customFormat="1"/>
    <row r="241" spans="1:11" s="12" customFormat="1"/>
    <row r="242" spans="1:11" s="12" customFormat="1"/>
    <row r="243" spans="1:11" s="12" customFormat="1"/>
    <row r="244" spans="1:11" s="12" customFormat="1"/>
    <row r="245" spans="1:11" s="12" customFormat="1"/>
    <row r="246" spans="1:11" s="12" customFormat="1"/>
    <row r="247" spans="1:11" s="12" customFormat="1"/>
    <row r="248" spans="1:11" s="12" customFormat="1"/>
    <row r="249" spans="1:11" s="12" customFormat="1"/>
    <row r="250" spans="1:11" s="12" customFormat="1"/>
    <row r="251" spans="1:11" s="12" customFormat="1"/>
    <row r="252" spans="1:11" s="12" customFormat="1">
      <c r="B252" s="34"/>
      <c r="C252" s="34"/>
      <c r="D252" s="34"/>
      <c r="F252" s="34"/>
      <c r="G252" s="34"/>
      <c r="H252" s="34"/>
      <c r="I252" s="34"/>
      <c r="J252" s="34"/>
      <c r="K252" s="34"/>
    </row>
    <row r="253" spans="1:11" s="12" customFormat="1">
      <c r="B253" s="34"/>
      <c r="C253" s="34"/>
      <c r="D253" s="34"/>
      <c r="F253" s="34"/>
      <c r="G253" s="34"/>
      <c r="H253" s="34"/>
      <c r="I253" s="34"/>
      <c r="J253" s="34"/>
      <c r="K253" s="34"/>
    </row>
    <row r="254" spans="1:11">
      <c r="A254" s="12"/>
    </row>
  </sheetData>
  <sheetProtection algorithmName="SHA-512" hashValue="t/xu3vz+SbTlONFJMJ2IhdTY3XjNHRhLCFGQOr/WWJVbgqdpNIhVO9s4XGJ+/SQ22hknnXziHfBH8a3HsDhbqA==" saltValue="l9b4wdOyhnh033Uth7oLOw==" spinCount="100000" sheet="1" objects="1" scenarios="1"/>
  <mergeCells count="7">
    <mergeCell ref="B19:D19"/>
    <mergeCell ref="B3:D3"/>
    <mergeCell ref="F3:G3"/>
    <mergeCell ref="F4:G4"/>
    <mergeCell ref="F5:G5"/>
    <mergeCell ref="B6:D6"/>
    <mergeCell ref="F19:I19"/>
  </mergeCells>
  <pageMargins left="0.25" right="0.25" top="0.75" bottom="0.75" header="0.3" footer="0.3"/>
  <pageSetup scale="91" fitToWidth="2" orientation="landscape" r:id="rId1"/>
  <headerFooter>
    <oddFooter>&amp;L&amp;F
&amp;A</oddFooter>
  </headerFooter>
  <ignoredErrors>
    <ignoredError sqref="I16"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D5660-4DF7-4713-A845-DBA686519879}">
  <dimension ref="A1:D132"/>
  <sheetViews>
    <sheetView showGridLines="0" zoomScaleNormal="100" workbookViewId="0">
      <selection sqref="A1:D1"/>
    </sheetView>
  </sheetViews>
  <sheetFormatPr defaultColWidth="8.54296875" defaultRowHeight="14.5"/>
  <cols>
    <col min="1" max="1" width="11.453125" style="34" customWidth="1"/>
    <col min="2" max="2" width="14.453125" style="111" customWidth="1"/>
    <col min="3" max="3" width="15.54296875" style="34" customWidth="1"/>
    <col min="4" max="4" width="15.54296875" style="229" customWidth="1"/>
    <col min="5" max="16384" width="8.54296875" style="34"/>
  </cols>
  <sheetData>
    <row r="1" spans="1:4" ht="18.5">
      <c r="A1" s="498" t="s">
        <v>246</v>
      </c>
      <c r="B1" s="498"/>
      <c r="C1" s="498"/>
      <c r="D1" s="498"/>
    </row>
    <row r="2" spans="1:4">
      <c r="A2" s="365" t="s">
        <v>301</v>
      </c>
      <c r="C2" s="229"/>
    </row>
    <row r="3" spans="1:4">
      <c r="A3" s="253" t="s">
        <v>247</v>
      </c>
      <c r="C3" s="229"/>
    </row>
    <row r="4" spans="1:4" ht="15" thickBot="1">
      <c r="A4" s="366" t="s">
        <v>420</v>
      </c>
      <c r="C4" s="229"/>
    </row>
    <row r="5" spans="1:4" ht="87.5" thickBot="1">
      <c r="A5" s="246" t="s">
        <v>169</v>
      </c>
      <c r="B5" s="247" t="s">
        <v>269</v>
      </c>
      <c r="C5" s="248" t="s">
        <v>534</v>
      </c>
      <c r="D5" s="257" t="s">
        <v>302</v>
      </c>
    </row>
    <row r="6" spans="1:4" ht="15.5">
      <c r="A6" s="249" t="s">
        <v>40</v>
      </c>
      <c r="B6" s="254">
        <v>319</v>
      </c>
      <c r="C6" s="244">
        <v>0</v>
      </c>
      <c r="D6" s="258">
        <f>B6+C6</f>
        <v>319</v>
      </c>
    </row>
    <row r="7" spans="1:4" ht="15.5">
      <c r="A7" s="250" t="s">
        <v>190</v>
      </c>
      <c r="B7" s="255">
        <v>275</v>
      </c>
      <c r="C7" s="245">
        <v>0</v>
      </c>
      <c r="D7" s="259">
        <f t="shared" ref="D7:D70" si="0">B7+C7</f>
        <v>275</v>
      </c>
    </row>
    <row r="8" spans="1:4" ht="15.5">
      <c r="A8" s="250" t="s">
        <v>42</v>
      </c>
      <c r="B8" s="255">
        <v>80</v>
      </c>
      <c r="C8" s="245">
        <v>160</v>
      </c>
      <c r="D8" s="259">
        <f t="shared" si="0"/>
        <v>240</v>
      </c>
    </row>
    <row r="9" spans="1:4" ht="15.5">
      <c r="A9" s="250" t="s">
        <v>43</v>
      </c>
      <c r="B9" s="255">
        <v>137</v>
      </c>
      <c r="C9" s="245">
        <v>0</v>
      </c>
      <c r="D9" s="259">
        <f t="shared" si="0"/>
        <v>137</v>
      </c>
    </row>
    <row r="10" spans="1:4" ht="15.5">
      <c r="A10" s="250" t="s">
        <v>44</v>
      </c>
      <c r="B10" s="255">
        <v>730</v>
      </c>
      <c r="C10" s="245">
        <v>0</v>
      </c>
      <c r="D10" s="259">
        <f t="shared" si="0"/>
        <v>730</v>
      </c>
    </row>
    <row r="11" spans="1:4" ht="15.5">
      <c r="A11" s="250" t="s">
        <v>45</v>
      </c>
      <c r="B11" s="255">
        <v>223</v>
      </c>
      <c r="C11" s="245">
        <v>0</v>
      </c>
      <c r="D11" s="259">
        <f t="shared" si="0"/>
        <v>223</v>
      </c>
    </row>
    <row r="12" spans="1:4" ht="15.5">
      <c r="A12" s="250" t="s">
        <v>46</v>
      </c>
      <c r="B12" s="255">
        <v>1190</v>
      </c>
      <c r="C12" s="245">
        <v>52</v>
      </c>
      <c r="D12" s="259">
        <f t="shared" si="0"/>
        <v>1242</v>
      </c>
    </row>
    <row r="13" spans="1:4" ht="15.5">
      <c r="A13" s="250" t="s">
        <v>47</v>
      </c>
      <c r="B13" s="255">
        <v>1168</v>
      </c>
      <c r="C13" s="245">
        <v>76</v>
      </c>
      <c r="D13" s="259">
        <f t="shared" si="0"/>
        <v>1244</v>
      </c>
    </row>
    <row r="14" spans="1:4" ht="15.5">
      <c r="A14" s="250" t="s">
        <v>48</v>
      </c>
      <c r="B14" s="255">
        <v>646</v>
      </c>
      <c r="C14" s="245">
        <v>0</v>
      </c>
      <c r="D14" s="259">
        <f t="shared" si="0"/>
        <v>646</v>
      </c>
    </row>
    <row r="15" spans="1:4" ht="15.5">
      <c r="A15" s="250" t="s">
        <v>49</v>
      </c>
      <c r="B15" s="255">
        <v>1242</v>
      </c>
      <c r="C15" s="245">
        <v>0</v>
      </c>
      <c r="D15" s="259">
        <f t="shared" si="0"/>
        <v>1242</v>
      </c>
    </row>
    <row r="16" spans="1:4" ht="15.5">
      <c r="A16" s="250" t="s">
        <v>50</v>
      </c>
      <c r="B16" s="255">
        <v>679</v>
      </c>
      <c r="C16" s="245">
        <v>0</v>
      </c>
      <c r="D16" s="259">
        <f t="shared" si="0"/>
        <v>679</v>
      </c>
    </row>
    <row r="17" spans="1:4" ht="15.5">
      <c r="A17" s="250" t="s">
        <v>51</v>
      </c>
      <c r="B17" s="255">
        <v>176</v>
      </c>
      <c r="C17" s="245">
        <v>0</v>
      </c>
      <c r="D17" s="259">
        <f t="shared" si="0"/>
        <v>176</v>
      </c>
    </row>
    <row r="18" spans="1:4" ht="15.5">
      <c r="A18" s="250" t="s">
        <v>155</v>
      </c>
      <c r="B18" s="255">
        <v>226</v>
      </c>
      <c r="C18" s="245">
        <v>0</v>
      </c>
      <c r="D18" s="259">
        <f t="shared" si="0"/>
        <v>226</v>
      </c>
    </row>
    <row r="19" spans="1:4" ht="16" thickBot="1">
      <c r="A19" s="250" t="s">
        <v>52</v>
      </c>
      <c r="B19" s="255">
        <v>246</v>
      </c>
      <c r="C19" s="245">
        <v>0</v>
      </c>
      <c r="D19" s="259">
        <f t="shared" si="0"/>
        <v>246</v>
      </c>
    </row>
    <row r="20" spans="1:4" ht="15.5">
      <c r="A20" s="250" t="s">
        <v>53</v>
      </c>
      <c r="B20" s="255">
        <v>1042</v>
      </c>
      <c r="C20" s="245">
        <v>0</v>
      </c>
      <c r="D20" s="259">
        <f t="shared" si="0"/>
        <v>1042</v>
      </c>
    </row>
    <row r="21" spans="1:4" ht="15.5">
      <c r="A21" s="250" t="s">
        <v>54</v>
      </c>
      <c r="B21" s="255">
        <v>398</v>
      </c>
      <c r="C21" s="245">
        <v>0</v>
      </c>
      <c r="D21" s="259">
        <f t="shared" si="0"/>
        <v>398</v>
      </c>
    </row>
    <row r="22" spans="1:4" ht="15.5">
      <c r="A22" s="250" t="s">
        <v>55</v>
      </c>
      <c r="B22" s="255">
        <v>194</v>
      </c>
      <c r="C22" s="245">
        <v>0</v>
      </c>
      <c r="D22" s="259">
        <f t="shared" si="0"/>
        <v>194</v>
      </c>
    </row>
    <row r="23" spans="1:4" ht="15.5">
      <c r="A23" s="250" t="s">
        <v>56</v>
      </c>
      <c r="B23" s="255">
        <v>611</v>
      </c>
      <c r="C23" s="245">
        <v>80</v>
      </c>
      <c r="D23" s="259">
        <f t="shared" si="0"/>
        <v>691</v>
      </c>
    </row>
    <row r="24" spans="1:4" ht="15.5">
      <c r="A24" s="250" t="s">
        <v>57</v>
      </c>
      <c r="B24" s="255">
        <v>1294</v>
      </c>
      <c r="C24" s="245">
        <v>0</v>
      </c>
      <c r="D24" s="259">
        <f t="shared" si="0"/>
        <v>1294</v>
      </c>
    </row>
    <row r="25" spans="1:4" ht="15.5">
      <c r="A25" s="250" t="s">
        <v>58</v>
      </c>
      <c r="B25" s="255">
        <v>68</v>
      </c>
      <c r="C25" s="245">
        <v>0</v>
      </c>
      <c r="D25" s="259">
        <f t="shared" si="0"/>
        <v>68</v>
      </c>
    </row>
    <row r="26" spans="1:4" ht="15.5">
      <c r="A26" s="250" t="s">
        <v>59</v>
      </c>
      <c r="B26" s="255">
        <v>308</v>
      </c>
      <c r="C26" s="245">
        <v>0</v>
      </c>
      <c r="D26" s="259">
        <f t="shared" si="0"/>
        <v>308</v>
      </c>
    </row>
    <row r="27" spans="1:4" ht="15.5">
      <c r="A27" s="250" t="s">
        <v>60</v>
      </c>
      <c r="B27" s="255">
        <v>377</v>
      </c>
      <c r="C27" s="245">
        <v>0</v>
      </c>
      <c r="D27" s="259">
        <f t="shared" si="0"/>
        <v>377</v>
      </c>
    </row>
    <row r="28" spans="1:4" ht="15.5">
      <c r="A28" s="250" t="s">
        <v>61</v>
      </c>
      <c r="B28" s="255">
        <v>147</v>
      </c>
      <c r="C28" s="245">
        <v>0</v>
      </c>
      <c r="D28" s="259">
        <f t="shared" si="0"/>
        <v>147</v>
      </c>
    </row>
    <row r="29" spans="1:4" ht="15.5">
      <c r="A29" s="250" t="s">
        <v>62</v>
      </c>
      <c r="B29" s="255">
        <v>1677</v>
      </c>
      <c r="C29" s="245">
        <v>244</v>
      </c>
      <c r="D29" s="259">
        <f t="shared" si="0"/>
        <v>1921</v>
      </c>
    </row>
    <row r="30" spans="1:4" ht="15.5">
      <c r="A30" s="250" t="s">
        <v>63</v>
      </c>
      <c r="B30" s="255">
        <v>871</v>
      </c>
      <c r="C30" s="245">
        <v>0</v>
      </c>
      <c r="D30" s="259">
        <f t="shared" si="0"/>
        <v>871</v>
      </c>
    </row>
    <row r="31" spans="1:4" ht="15.5">
      <c r="A31" s="250" t="s">
        <v>64</v>
      </c>
      <c r="B31" s="255">
        <v>311</v>
      </c>
      <c r="C31" s="245">
        <v>0</v>
      </c>
      <c r="D31" s="259">
        <f t="shared" si="0"/>
        <v>311</v>
      </c>
    </row>
    <row r="32" spans="1:4" ht="15.5">
      <c r="A32" s="250" t="s">
        <v>65</v>
      </c>
      <c r="B32" s="255">
        <v>282</v>
      </c>
      <c r="C32" s="245">
        <v>0</v>
      </c>
      <c r="D32" s="259">
        <f t="shared" si="0"/>
        <v>282</v>
      </c>
    </row>
    <row r="33" spans="1:4" ht="15.5">
      <c r="A33" s="250" t="s">
        <v>66</v>
      </c>
      <c r="B33" s="255">
        <v>76</v>
      </c>
      <c r="C33" s="245">
        <v>48</v>
      </c>
      <c r="D33" s="259">
        <f t="shared" si="0"/>
        <v>124</v>
      </c>
    </row>
    <row r="34" spans="1:4" ht="15.5">
      <c r="A34" s="250" t="s">
        <v>67</v>
      </c>
      <c r="B34" s="255">
        <v>203</v>
      </c>
      <c r="C34" s="245">
        <v>0</v>
      </c>
      <c r="D34" s="259">
        <f t="shared" si="0"/>
        <v>203</v>
      </c>
    </row>
    <row r="35" spans="1:4" ht="15.5">
      <c r="A35" s="250" t="s">
        <v>68</v>
      </c>
      <c r="B35" s="255">
        <v>1329</v>
      </c>
      <c r="C35" s="245">
        <v>60</v>
      </c>
      <c r="D35" s="259">
        <f t="shared" si="0"/>
        <v>1389</v>
      </c>
    </row>
    <row r="36" spans="1:4" ht="15.5">
      <c r="A36" s="250" t="s">
        <v>69</v>
      </c>
      <c r="B36" s="255">
        <v>156</v>
      </c>
      <c r="C36" s="245">
        <v>0</v>
      </c>
      <c r="D36" s="259">
        <f t="shared" si="0"/>
        <v>156</v>
      </c>
    </row>
    <row r="37" spans="1:4" ht="15.5">
      <c r="A37" s="250" t="s">
        <v>70</v>
      </c>
      <c r="B37" s="255">
        <v>112</v>
      </c>
      <c r="C37" s="245">
        <v>0</v>
      </c>
      <c r="D37" s="259">
        <f t="shared" si="0"/>
        <v>112</v>
      </c>
    </row>
    <row r="38" spans="1:4" ht="15.5">
      <c r="A38" s="250" t="s">
        <v>71</v>
      </c>
      <c r="B38" s="255">
        <v>291</v>
      </c>
      <c r="C38" s="245">
        <v>30</v>
      </c>
      <c r="D38" s="259">
        <f t="shared" si="0"/>
        <v>321</v>
      </c>
    </row>
    <row r="39" spans="1:4" ht="15.5">
      <c r="A39" s="250" t="s">
        <v>72</v>
      </c>
      <c r="B39" s="255">
        <v>5979</v>
      </c>
      <c r="C39" s="245">
        <v>1154</v>
      </c>
      <c r="D39" s="259">
        <f t="shared" si="0"/>
        <v>7133</v>
      </c>
    </row>
    <row r="40" spans="1:4" ht="15.5">
      <c r="A40" s="250" t="s">
        <v>73</v>
      </c>
      <c r="B40" s="255">
        <v>184</v>
      </c>
      <c r="C40" s="245">
        <v>0</v>
      </c>
      <c r="D40" s="259">
        <f t="shared" si="0"/>
        <v>184</v>
      </c>
    </row>
    <row r="41" spans="1:4" ht="15.5">
      <c r="A41" s="250" t="s">
        <v>74</v>
      </c>
      <c r="B41" s="255">
        <v>867</v>
      </c>
      <c r="C41" s="245">
        <v>0</v>
      </c>
      <c r="D41" s="259">
        <f t="shared" si="0"/>
        <v>867</v>
      </c>
    </row>
    <row r="42" spans="1:4" ht="15.5">
      <c r="A42" s="250" t="s">
        <v>75</v>
      </c>
      <c r="B42" s="255">
        <v>998</v>
      </c>
      <c r="C42" s="245">
        <v>80</v>
      </c>
      <c r="D42" s="259">
        <f t="shared" si="0"/>
        <v>1078</v>
      </c>
    </row>
    <row r="43" spans="1:4" ht="15.5">
      <c r="A43" s="250" t="s">
        <v>76</v>
      </c>
      <c r="B43" s="255">
        <v>471</v>
      </c>
      <c r="C43" s="245">
        <v>0</v>
      </c>
      <c r="D43" s="259">
        <f t="shared" si="0"/>
        <v>471</v>
      </c>
    </row>
    <row r="44" spans="1:4" ht="15.5">
      <c r="A44" s="250" t="s">
        <v>213</v>
      </c>
      <c r="B44" s="255">
        <v>158</v>
      </c>
      <c r="C44" s="245">
        <v>50</v>
      </c>
      <c r="D44" s="259">
        <f t="shared" si="0"/>
        <v>208</v>
      </c>
    </row>
    <row r="45" spans="1:4" ht="15.5">
      <c r="A45" s="250" t="s">
        <v>214</v>
      </c>
      <c r="B45" s="255">
        <v>201</v>
      </c>
      <c r="C45" s="245">
        <v>24</v>
      </c>
      <c r="D45" s="259">
        <f t="shared" si="0"/>
        <v>225</v>
      </c>
    </row>
    <row r="46" spans="1:4" ht="15.5">
      <c r="A46" s="250" t="s">
        <v>77</v>
      </c>
      <c r="B46" s="255">
        <v>444</v>
      </c>
      <c r="C46" s="245">
        <v>0</v>
      </c>
      <c r="D46" s="259">
        <f t="shared" si="0"/>
        <v>444</v>
      </c>
    </row>
    <row r="47" spans="1:4" ht="15.5">
      <c r="A47" s="250" t="s">
        <v>78</v>
      </c>
      <c r="B47" s="255">
        <v>736</v>
      </c>
      <c r="C47" s="245">
        <v>0</v>
      </c>
      <c r="D47" s="259">
        <f t="shared" si="0"/>
        <v>736</v>
      </c>
    </row>
    <row r="48" spans="1:4" ht="15.5">
      <c r="A48" s="250" t="s">
        <v>79</v>
      </c>
      <c r="B48" s="255">
        <v>445</v>
      </c>
      <c r="C48" s="245">
        <v>0</v>
      </c>
      <c r="D48" s="259">
        <f t="shared" si="0"/>
        <v>445</v>
      </c>
    </row>
    <row r="49" spans="1:4" ht="15.5">
      <c r="A49" s="250" t="s">
        <v>80</v>
      </c>
      <c r="B49" s="255">
        <v>197</v>
      </c>
      <c r="C49" s="245">
        <v>0</v>
      </c>
      <c r="D49" s="259">
        <f t="shared" si="0"/>
        <v>197</v>
      </c>
    </row>
    <row r="50" spans="1:4" ht="15.5">
      <c r="A50" s="250" t="s">
        <v>81</v>
      </c>
      <c r="B50" s="255">
        <v>384</v>
      </c>
      <c r="C50" s="245">
        <v>0</v>
      </c>
      <c r="D50" s="259">
        <f t="shared" si="0"/>
        <v>384</v>
      </c>
    </row>
    <row r="51" spans="1:4" ht="15.5">
      <c r="A51" s="250" t="s">
        <v>82</v>
      </c>
      <c r="B51" s="255">
        <v>104</v>
      </c>
      <c r="C51" s="245">
        <v>0</v>
      </c>
      <c r="D51" s="259">
        <f t="shared" si="0"/>
        <v>104</v>
      </c>
    </row>
    <row r="52" spans="1:4" ht="15.5">
      <c r="A52" s="250" t="s">
        <v>83</v>
      </c>
      <c r="B52" s="255">
        <v>1531</v>
      </c>
      <c r="C52" s="245">
        <v>48</v>
      </c>
      <c r="D52" s="259">
        <f t="shared" si="0"/>
        <v>1579</v>
      </c>
    </row>
    <row r="53" spans="1:4" ht="15.5">
      <c r="A53" s="250" t="s">
        <v>84</v>
      </c>
      <c r="B53" s="255">
        <v>786</v>
      </c>
      <c r="C53" s="245">
        <v>0</v>
      </c>
      <c r="D53" s="259">
        <f t="shared" si="0"/>
        <v>786</v>
      </c>
    </row>
    <row r="54" spans="1:4" ht="15.5">
      <c r="A54" s="250" t="s">
        <v>85</v>
      </c>
      <c r="B54" s="255">
        <v>466</v>
      </c>
      <c r="C54" s="245">
        <v>0</v>
      </c>
      <c r="D54" s="259">
        <f t="shared" si="0"/>
        <v>466</v>
      </c>
    </row>
    <row r="55" spans="1:4" ht="15.5">
      <c r="A55" s="250" t="s">
        <v>86</v>
      </c>
      <c r="B55" s="255">
        <v>379</v>
      </c>
      <c r="C55" s="245">
        <v>0</v>
      </c>
      <c r="D55" s="259">
        <f t="shared" si="0"/>
        <v>379</v>
      </c>
    </row>
    <row r="56" spans="1:4" ht="15.5">
      <c r="A56" s="250" t="s">
        <v>87</v>
      </c>
      <c r="B56" s="255">
        <v>1417</v>
      </c>
      <c r="C56" s="245">
        <v>48</v>
      </c>
      <c r="D56" s="259">
        <f t="shared" si="0"/>
        <v>1465</v>
      </c>
    </row>
    <row r="57" spans="1:4" ht="15.5">
      <c r="A57" s="250" t="s">
        <v>88</v>
      </c>
      <c r="B57" s="255">
        <v>317</v>
      </c>
      <c r="C57" s="245">
        <v>0</v>
      </c>
      <c r="D57" s="259">
        <f t="shared" si="0"/>
        <v>317</v>
      </c>
    </row>
    <row r="58" spans="1:4" ht="15.5">
      <c r="A58" s="250" t="s">
        <v>89</v>
      </c>
      <c r="B58" s="255">
        <v>70</v>
      </c>
      <c r="C58" s="245">
        <v>0</v>
      </c>
      <c r="D58" s="259">
        <f t="shared" si="0"/>
        <v>70</v>
      </c>
    </row>
    <row r="59" spans="1:4" ht="15.5">
      <c r="A59" s="250" t="s">
        <v>90</v>
      </c>
      <c r="B59" s="255">
        <v>892</v>
      </c>
      <c r="C59" s="245">
        <v>0</v>
      </c>
      <c r="D59" s="259">
        <f t="shared" si="0"/>
        <v>892</v>
      </c>
    </row>
    <row r="60" spans="1:4" ht="15.5">
      <c r="A60" s="250" t="s">
        <v>91</v>
      </c>
      <c r="B60" s="255">
        <v>232</v>
      </c>
      <c r="C60" s="245">
        <v>0</v>
      </c>
      <c r="D60" s="259">
        <f t="shared" si="0"/>
        <v>232</v>
      </c>
    </row>
    <row r="61" spans="1:4" ht="15.5">
      <c r="A61" s="250" t="s">
        <v>92</v>
      </c>
      <c r="B61" s="255">
        <v>22132</v>
      </c>
      <c r="C61" s="245">
        <v>3106</v>
      </c>
      <c r="D61" s="259">
        <f t="shared" si="0"/>
        <v>25238</v>
      </c>
    </row>
    <row r="62" spans="1:4" ht="15.5">
      <c r="A62" s="250" t="s">
        <v>156</v>
      </c>
      <c r="B62" s="255">
        <v>698</v>
      </c>
      <c r="C62" s="245">
        <v>0</v>
      </c>
      <c r="D62" s="259">
        <f t="shared" si="0"/>
        <v>698</v>
      </c>
    </row>
    <row r="63" spans="1:4" ht="15.5">
      <c r="A63" s="250" t="s">
        <v>157</v>
      </c>
      <c r="B63" s="255">
        <v>563</v>
      </c>
      <c r="C63" s="245">
        <v>0</v>
      </c>
      <c r="D63" s="259">
        <f t="shared" si="0"/>
        <v>563</v>
      </c>
    </row>
    <row r="64" spans="1:4" ht="15.5">
      <c r="A64" s="250" t="s">
        <v>93</v>
      </c>
      <c r="B64" s="255">
        <v>2990</v>
      </c>
      <c r="C64" s="245">
        <v>226</v>
      </c>
      <c r="D64" s="259">
        <f t="shared" si="0"/>
        <v>3216</v>
      </c>
    </row>
    <row r="65" spans="1:4" ht="15.5">
      <c r="A65" s="250" t="s">
        <v>94</v>
      </c>
      <c r="B65" s="255">
        <v>255</v>
      </c>
      <c r="C65" s="245">
        <v>0</v>
      </c>
      <c r="D65" s="259">
        <f t="shared" si="0"/>
        <v>255</v>
      </c>
    </row>
    <row r="66" spans="1:4" ht="15.5">
      <c r="A66" s="250" t="s">
        <v>95</v>
      </c>
      <c r="B66" s="255">
        <v>1083</v>
      </c>
      <c r="C66" s="245">
        <v>0</v>
      </c>
      <c r="D66" s="259">
        <f t="shared" si="0"/>
        <v>1083</v>
      </c>
    </row>
    <row r="67" spans="1:4" ht="15.5">
      <c r="A67" s="250" t="s">
        <v>96</v>
      </c>
      <c r="B67" s="255">
        <v>307</v>
      </c>
      <c r="C67" s="245">
        <v>0</v>
      </c>
      <c r="D67" s="259">
        <f t="shared" si="0"/>
        <v>307</v>
      </c>
    </row>
    <row r="68" spans="1:4" ht="15.5">
      <c r="A68" s="250" t="s">
        <v>97</v>
      </c>
      <c r="B68" s="255">
        <v>1020</v>
      </c>
      <c r="C68" s="245">
        <v>0</v>
      </c>
      <c r="D68" s="259">
        <f t="shared" si="0"/>
        <v>1020</v>
      </c>
    </row>
    <row r="69" spans="1:4" ht="15.5">
      <c r="A69" s="250" t="s">
        <v>98</v>
      </c>
      <c r="B69" s="255">
        <v>239</v>
      </c>
      <c r="C69" s="245">
        <v>0</v>
      </c>
      <c r="D69" s="259">
        <f t="shared" si="0"/>
        <v>239</v>
      </c>
    </row>
    <row r="70" spans="1:4" ht="15.5">
      <c r="A70" s="250" t="s">
        <v>99</v>
      </c>
      <c r="B70" s="255">
        <v>241</v>
      </c>
      <c r="C70" s="245">
        <v>0</v>
      </c>
      <c r="D70" s="259">
        <f t="shared" si="0"/>
        <v>241</v>
      </c>
    </row>
    <row r="71" spans="1:4" ht="15.5">
      <c r="A71" s="250" t="s">
        <v>100</v>
      </c>
      <c r="B71" s="255">
        <v>21</v>
      </c>
      <c r="C71" s="245">
        <v>24</v>
      </c>
      <c r="D71" s="259">
        <f t="shared" ref="D71:D125" si="1">B71+C71</f>
        <v>45</v>
      </c>
    </row>
    <row r="72" spans="1:4" ht="15.5">
      <c r="A72" s="250" t="s">
        <v>101</v>
      </c>
      <c r="B72" s="255">
        <v>311</v>
      </c>
      <c r="C72" s="245">
        <v>0</v>
      </c>
      <c r="D72" s="259">
        <f t="shared" si="1"/>
        <v>311</v>
      </c>
    </row>
    <row r="73" spans="1:4" ht="15.5">
      <c r="A73" s="250" t="s">
        <v>102</v>
      </c>
      <c r="B73" s="255">
        <v>192</v>
      </c>
      <c r="C73" s="245">
        <v>0</v>
      </c>
      <c r="D73" s="259">
        <f t="shared" si="1"/>
        <v>192</v>
      </c>
    </row>
    <row r="74" spans="1:4" ht="15.5">
      <c r="A74" s="250" t="s">
        <v>103</v>
      </c>
      <c r="B74" s="255">
        <v>319</v>
      </c>
      <c r="C74" s="245">
        <v>0</v>
      </c>
      <c r="D74" s="259">
        <f t="shared" si="1"/>
        <v>319</v>
      </c>
    </row>
    <row r="75" spans="1:4" ht="15.5">
      <c r="A75" s="250" t="s">
        <v>104</v>
      </c>
      <c r="B75" s="255">
        <v>31</v>
      </c>
      <c r="C75" s="245">
        <v>31</v>
      </c>
      <c r="D75" s="259">
        <f t="shared" si="1"/>
        <v>62</v>
      </c>
    </row>
    <row r="76" spans="1:4" ht="15.5">
      <c r="A76" s="250" t="s">
        <v>105</v>
      </c>
      <c r="B76" s="255">
        <v>555</v>
      </c>
      <c r="C76" s="245">
        <v>0</v>
      </c>
      <c r="D76" s="259">
        <f t="shared" si="1"/>
        <v>555</v>
      </c>
    </row>
    <row r="77" spans="1:4" ht="15.5">
      <c r="A77" s="250" t="s">
        <v>106</v>
      </c>
      <c r="B77" s="255">
        <v>178</v>
      </c>
      <c r="C77" s="245">
        <v>0</v>
      </c>
      <c r="D77" s="259">
        <f t="shared" si="1"/>
        <v>178</v>
      </c>
    </row>
    <row r="78" spans="1:4" ht="15.5">
      <c r="A78" s="250" t="s">
        <v>107</v>
      </c>
      <c r="B78" s="255">
        <v>1112</v>
      </c>
      <c r="C78" s="245">
        <v>112</v>
      </c>
      <c r="D78" s="259">
        <f t="shared" si="1"/>
        <v>1224</v>
      </c>
    </row>
    <row r="79" spans="1:4" ht="15.5">
      <c r="A79" s="250" t="s">
        <v>108</v>
      </c>
      <c r="B79" s="255">
        <v>116</v>
      </c>
      <c r="C79" s="245">
        <v>0</v>
      </c>
      <c r="D79" s="259">
        <f t="shared" si="1"/>
        <v>116</v>
      </c>
    </row>
    <row r="80" spans="1:4" ht="15.5">
      <c r="A80" s="250" t="s">
        <v>109</v>
      </c>
      <c r="B80" s="255">
        <v>244</v>
      </c>
      <c r="C80" s="245">
        <v>0</v>
      </c>
      <c r="D80" s="259">
        <f t="shared" si="1"/>
        <v>244</v>
      </c>
    </row>
    <row r="81" spans="1:4" ht="15.5">
      <c r="A81" s="250" t="s">
        <v>110</v>
      </c>
      <c r="B81" s="255">
        <v>485</v>
      </c>
      <c r="C81" s="245">
        <v>0</v>
      </c>
      <c r="D81" s="259">
        <f t="shared" si="1"/>
        <v>485</v>
      </c>
    </row>
    <row r="82" spans="1:4" ht="15.5">
      <c r="A82" s="250" t="s">
        <v>111</v>
      </c>
      <c r="B82" s="255">
        <v>256</v>
      </c>
      <c r="C82" s="245">
        <v>0</v>
      </c>
      <c r="D82" s="259">
        <f t="shared" si="1"/>
        <v>256</v>
      </c>
    </row>
    <row r="83" spans="1:4" ht="15.5">
      <c r="A83" s="250" t="s">
        <v>112</v>
      </c>
      <c r="B83" s="255">
        <v>514</v>
      </c>
      <c r="C83" s="245">
        <v>40</v>
      </c>
      <c r="D83" s="259">
        <f t="shared" si="1"/>
        <v>554</v>
      </c>
    </row>
    <row r="84" spans="1:4" ht="15.5">
      <c r="A84" s="250" t="s">
        <v>113</v>
      </c>
      <c r="B84" s="255">
        <v>1888</v>
      </c>
      <c r="C84" s="245">
        <v>60</v>
      </c>
      <c r="D84" s="259">
        <f t="shared" si="1"/>
        <v>1948</v>
      </c>
    </row>
    <row r="85" spans="1:4" ht="15.5">
      <c r="A85" s="250" t="s">
        <v>114</v>
      </c>
      <c r="B85" s="255">
        <v>276</v>
      </c>
      <c r="C85" s="245">
        <v>0</v>
      </c>
      <c r="D85" s="259">
        <f t="shared" si="1"/>
        <v>276</v>
      </c>
    </row>
    <row r="86" spans="1:4" ht="15.5">
      <c r="A86" s="250" t="s">
        <v>248</v>
      </c>
      <c r="B86" s="255">
        <v>153</v>
      </c>
      <c r="C86" s="245">
        <v>0</v>
      </c>
      <c r="D86" s="259">
        <f t="shared" si="1"/>
        <v>153</v>
      </c>
    </row>
    <row r="87" spans="1:4" ht="15.5">
      <c r="A87" s="250" t="s">
        <v>116</v>
      </c>
      <c r="B87" s="255">
        <v>109</v>
      </c>
      <c r="C87" s="245">
        <v>72</v>
      </c>
      <c r="D87" s="259">
        <f t="shared" si="1"/>
        <v>181</v>
      </c>
    </row>
    <row r="88" spans="1:4" ht="15.5">
      <c r="A88" s="250" t="s">
        <v>117</v>
      </c>
      <c r="B88" s="255">
        <v>76</v>
      </c>
      <c r="C88" s="245">
        <v>0</v>
      </c>
      <c r="D88" s="259">
        <f t="shared" si="1"/>
        <v>76</v>
      </c>
    </row>
    <row r="89" spans="1:4" ht="15.5">
      <c r="A89" s="250" t="s">
        <v>118</v>
      </c>
      <c r="B89" s="255">
        <v>365</v>
      </c>
      <c r="C89" s="245">
        <v>0</v>
      </c>
      <c r="D89" s="259">
        <f t="shared" si="1"/>
        <v>365</v>
      </c>
    </row>
    <row r="90" spans="1:4" ht="15.5">
      <c r="A90" s="250" t="s">
        <v>119</v>
      </c>
      <c r="B90" s="255">
        <v>132</v>
      </c>
      <c r="C90" s="245">
        <v>0</v>
      </c>
      <c r="D90" s="259">
        <f t="shared" si="1"/>
        <v>132</v>
      </c>
    </row>
    <row r="91" spans="1:4" ht="15.5">
      <c r="A91" s="250" t="s">
        <v>120</v>
      </c>
      <c r="B91" s="255">
        <v>232</v>
      </c>
      <c r="C91" s="245">
        <v>0</v>
      </c>
      <c r="D91" s="259">
        <f t="shared" si="1"/>
        <v>232</v>
      </c>
    </row>
    <row r="92" spans="1:4" ht="15.5">
      <c r="A92" s="250" t="s">
        <v>121</v>
      </c>
      <c r="B92" s="255">
        <v>443</v>
      </c>
      <c r="C92" s="245">
        <v>0</v>
      </c>
      <c r="D92" s="259">
        <f t="shared" si="1"/>
        <v>443</v>
      </c>
    </row>
    <row r="93" spans="1:4" ht="15.5">
      <c r="A93" s="250" t="s">
        <v>122</v>
      </c>
      <c r="B93" s="255">
        <v>132</v>
      </c>
      <c r="C93" s="245">
        <v>0</v>
      </c>
      <c r="D93" s="259">
        <f t="shared" si="1"/>
        <v>132</v>
      </c>
    </row>
    <row r="94" spans="1:4" ht="15.5">
      <c r="A94" s="250" t="s">
        <v>123</v>
      </c>
      <c r="B94" s="255">
        <v>396</v>
      </c>
      <c r="C94" s="245">
        <v>0</v>
      </c>
      <c r="D94" s="259">
        <f t="shared" si="1"/>
        <v>396</v>
      </c>
    </row>
    <row r="95" spans="1:4" ht="15.5">
      <c r="A95" s="250" t="s">
        <v>124</v>
      </c>
      <c r="B95" s="255">
        <v>731</v>
      </c>
      <c r="C95" s="245">
        <v>0</v>
      </c>
      <c r="D95" s="259">
        <f t="shared" si="1"/>
        <v>731</v>
      </c>
    </row>
    <row r="96" spans="1:4" ht="15.5">
      <c r="A96" s="250" t="s">
        <v>125</v>
      </c>
      <c r="B96" s="255">
        <v>153</v>
      </c>
      <c r="C96" s="245">
        <v>0</v>
      </c>
      <c r="D96" s="259">
        <f t="shared" si="1"/>
        <v>153</v>
      </c>
    </row>
    <row r="97" spans="1:4" ht="15.5">
      <c r="A97" s="250" t="s">
        <v>126</v>
      </c>
      <c r="B97" s="255">
        <v>303</v>
      </c>
      <c r="C97" s="245">
        <v>0</v>
      </c>
      <c r="D97" s="259">
        <f t="shared" si="1"/>
        <v>303</v>
      </c>
    </row>
    <row r="98" spans="1:4" ht="15.5">
      <c r="A98" s="250" t="s">
        <v>127</v>
      </c>
      <c r="B98" s="255">
        <v>436</v>
      </c>
      <c r="C98" s="245">
        <v>0</v>
      </c>
      <c r="D98" s="259">
        <f t="shared" si="1"/>
        <v>436</v>
      </c>
    </row>
    <row r="99" spans="1:4" ht="15.5">
      <c r="A99" s="250" t="s">
        <v>128</v>
      </c>
      <c r="B99" s="255">
        <v>119</v>
      </c>
      <c r="C99" s="245">
        <v>0</v>
      </c>
      <c r="D99" s="259">
        <f t="shared" si="1"/>
        <v>119</v>
      </c>
    </row>
    <row r="100" spans="1:4" ht="15.5">
      <c r="A100" s="250" t="s">
        <v>129</v>
      </c>
      <c r="B100" s="255">
        <v>152</v>
      </c>
      <c r="C100" s="245">
        <v>4</v>
      </c>
      <c r="D100" s="259">
        <f t="shared" si="1"/>
        <v>156</v>
      </c>
    </row>
    <row r="101" spans="1:4" ht="15.5">
      <c r="A101" s="250" t="s">
        <v>130</v>
      </c>
      <c r="B101" s="255">
        <v>159</v>
      </c>
      <c r="C101" s="245">
        <v>0</v>
      </c>
      <c r="D101" s="259">
        <f t="shared" si="1"/>
        <v>159</v>
      </c>
    </row>
    <row r="102" spans="1:4" ht="15.5">
      <c r="A102" s="250" t="s">
        <v>131</v>
      </c>
      <c r="B102" s="255">
        <v>517</v>
      </c>
      <c r="C102" s="245">
        <v>0</v>
      </c>
      <c r="D102" s="259">
        <f t="shared" si="1"/>
        <v>517</v>
      </c>
    </row>
    <row r="103" spans="1:4" ht="15.5">
      <c r="A103" s="250" t="s">
        <v>132</v>
      </c>
      <c r="B103" s="255">
        <v>937</v>
      </c>
      <c r="C103" s="245">
        <v>0</v>
      </c>
      <c r="D103" s="259">
        <f t="shared" si="1"/>
        <v>937</v>
      </c>
    </row>
    <row r="104" spans="1:4" ht="15.5">
      <c r="A104" s="250" t="s">
        <v>133</v>
      </c>
      <c r="B104" s="255">
        <v>175</v>
      </c>
      <c r="C104" s="245">
        <v>0</v>
      </c>
      <c r="D104" s="259">
        <f t="shared" si="1"/>
        <v>175</v>
      </c>
    </row>
    <row r="105" spans="1:4" ht="15.5">
      <c r="A105" s="250" t="s">
        <v>134</v>
      </c>
      <c r="B105" s="255">
        <v>936</v>
      </c>
      <c r="C105" s="245">
        <v>0</v>
      </c>
      <c r="D105" s="259">
        <f t="shared" si="1"/>
        <v>936</v>
      </c>
    </row>
    <row r="106" spans="1:4" ht="15.5">
      <c r="A106" s="250" t="s">
        <v>135</v>
      </c>
      <c r="B106" s="255">
        <v>38</v>
      </c>
      <c r="C106" s="245">
        <v>0</v>
      </c>
      <c r="D106" s="259">
        <f t="shared" si="1"/>
        <v>38</v>
      </c>
    </row>
    <row r="107" spans="1:4" ht="15.5">
      <c r="A107" s="250" t="s">
        <v>136</v>
      </c>
      <c r="B107" s="255">
        <v>341</v>
      </c>
      <c r="C107" s="245">
        <v>0</v>
      </c>
      <c r="D107" s="259">
        <f t="shared" si="1"/>
        <v>341</v>
      </c>
    </row>
    <row r="108" spans="1:4" ht="15.5">
      <c r="A108" s="250" t="s">
        <v>137</v>
      </c>
      <c r="B108" s="255">
        <v>551</v>
      </c>
      <c r="C108" s="245">
        <v>40</v>
      </c>
      <c r="D108" s="259">
        <f t="shared" si="1"/>
        <v>591</v>
      </c>
    </row>
    <row r="109" spans="1:4" ht="15.5">
      <c r="A109" s="250" t="s">
        <v>138</v>
      </c>
      <c r="B109" s="255">
        <v>238</v>
      </c>
      <c r="C109" s="245">
        <v>0</v>
      </c>
      <c r="D109" s="259">
        <f t="shared" si="1"/>
        <v>238</v>
      </c>
    </row>
    <row r="110" spans="1:4" ht="15.5">
      <c r="A110" s="250" t="s">
        <v>139</v>
      </c>
      <c r="B110" s="255">
        <v>1190</v>
      </c>
      <c r="C110" s="245">
        <v>156</v>
      </c>
      <c r="D110" s="259">
        <f t="shared" si="1"/>
        <v>1346</v>
      </c>
    </row>
    <row r="111" spans="1:4" ht="15.5">
      <c r="A111" s="250" t="s">
        <v>140</v>
      </c>
      <c r="B111" s="255">
        <v>855</v>
      </c>
      <c r="C111" s="386">
        <v>37</v>
      </c>
      <c r="D111" s="259">
        <f t="shared" si="1"/>
        <v>892</v>
      </c>
    </row>
    <row r="112" spans="1:4" ht="15.5">
      <c r="A112" s="250" t="s">
        <v>141</v>
      </c>
      <c r="B112" s="255">
        <v>267</v>
      </c>
      <c r="C112" s="386">
        <v>40</v>
      </c>
      <c r="D112" s="259">
        <f t="shared" si="1"/>
        <v>307</v>
      </c>
    </row>
    <row r="113" spans="1:4" ht="15.5">
      <c r="A113" s="250" t="s">
        <v>142</v>
      </c>
      <c r="B113" s="255">
        <v>159</v>
      </c>
      <c r="C113" s="245">
        <v>0</v>
      </c>
      <c r="D113" s="259">
        <f t="shared" si="1"/>
        <v>159</v>
      </c>
    </row>
    <row r="114" spans="1:4" ht="15.5">
      <c r="A114" s="250" t="s">
        <v>143</v>
      </c>
      <c r="B114" s="255">
        <v>465</v>
      </c>
      <c r="C114" s="245">
        <v>0</v>
      </c>
      <c r="D114" s="259">
        <f t="shared" si="1"/>
        <v>465</v>
      </c>
    </row>
    <row r="115" spans="1:4" ht="15.5">
      <c r="A115" s="250" t="s">
        <v>144</v>
      </c>
      <c r="B115" s="255">
        <v>194</v>
      </c>
      <c r="C115" s="245">
        <v>0</v>
      </c>
      <c r="D115" s="259">
        <f t="shared" si="1"/>
        <v>194</v>
      </c>
    </row>
    <row r="116" spans="1:4" ht="15.5">
      <c r="A116" s="250" t="s">
        <v>145</v>
      </c>
      <c r="B116" s="255">
        <v>188</v>
      </c>
      <c r="C116" s="245">
        <v>0</v>
      </c>
      <c r="D116" s="259">
        <f t="shared" si="1"/>
        <v>188</v>
      </c>
    </row>
    <row r="117" spans="1:4" ht="15.5">
      <c r="A117" s="250" t="s">
        <v>146</v>
      </c>
      <c r="B117" s="255">
        <v>97</v>
      </c>
      <c r="C117" s="245">
        <v>0</v>
      </c>
      <c r="D117" s="259">
        <f t="shared" si="1"/>
        <v>97</v>
      </c>
    </row>
    <row r="118" spans="1:4" ht="15.5">
      <c r="A118" s="250" t="s">
        <v>147</v>
      </c>
      <c r="B118" s="255">
        <v>276</v>
      </c>
      <c r="C118" s="245">
        <v>0</v>
      </c>
      <c r="D118" s="259">
        <f t="shared" si="1"/>
        <v>276</v>
      </c>
    </row>
    <row r="119" spans="1:4" ht="15.5">
      <c r="A119" s="250" t="s">
        <v>148</v>
      </c>
      <c r="B119" s="255">
        <v>2282</v>
      </c>
      <c r="C119" s="245">
        <v>42</v>
      </c>
      <c r="D119" s="259">
        <f t="shared" si="1"/>
        <v>2324</v>
      </c>
    </row>
    <row r="120" spans="1:4" ht="15.5">
      <c r="A120" s="250" t="s">
        <v>149</v>
      </c>
      <c r="B120" s="255">
        <v>145</v>
      </c>
      <c r="C120" s="245">
        <v>0</v>
      </c>
      <c r="D120" s="259">
        <f t="shared" si="1"/>
        <v>145</v>
      </c>
    </row>
    <row r="121" spans="1:4" ht="15.5">
      <c r="A121" s="250" t="s">
        <v>150</v>
      </c>
      <c r="B121" s="255">
        <v>314</v>
      </c>
      <c r="C121" s="386">
        <v>36</v>
      </c>
      <c r="D121" s="259">
        <f t="shared" si="1"/>
        <v>350</v>
      </c>
    </row>
    <row r="122" spans="1:4" ht="15.5">
      <c r="A122" s="250" t="s">
        <v>151</v>
      </c>
      <c r="B122" s="255">
        <v>168</v>
      </c>
      <c r="C122" s="245">
        <v>0</v>
      </c>
      <c r="D122" s="259">
        <f t="shared" si="1"/>
        <v>168</v>
      </c>
    </row>
    <row r="123" spans="1:4" ht="15.5">
      <c r="A123" s="250" t="s">
        <v>152</v>
      </c>
      <c r="B123" s="255">
        <v>636</v>
      </c>
      <c r="C123" s="245">
        <v>0</v>
      </c>
      <c r="D123" s="259">
        <f t="shared" si="1"/>
        <v>636</v>
      </c>
    </row>
    <row r="124" spans="1:4" ht="15.5">
      <c r="A124" s="250" t="s">
        <v>153</v>
      </c>
      <c r="B124" s="255">
        <v>135</v>
      </c>
      <c r="C124" s="245">
        <v>0</v>
      </c>
      <c r="D124" s="259">
        <f t="shared" si="1"/>
        <v>135</v>
      </c>
    </row>
    <row r="125" spans="1:4" ht="16" thickBot="1">
      <c r="A125" s="251" t="s">
        <v>154</v>
      </c>
      <c r="B125" s="256">
        <v>500</v>
      </c>
      <c r="C125" s="252">
        <v>0</v>
      </c>
      <c r="D125" s="260">
        <f t="shared" si="1"/>
        <v>500</v>
      </c>
    </row>
    <row r="126" spans="1:4" ht="29" customHeight="1">
      <c r="A126" s="495" t="s">
        <v>537</v>
      </c>
      <c r="B126" s="496"/>
      <c r="C126" s="496"/>
      <c r="D126" s="497"/>
    </row>
    <row r="127" spans="1:4">
      <c r="A127" s="387" t="s">
        <v>140</v>
      </c>
      <c r="B127" s="388" t="s">
        <v>535</v>
      </c>
      <c r="C127" s="389">
        <v>37</v>
      </c>
    </row>
    <row r="128" spans="1:4">
      <c r="A128" s="387" t="s">
        <v>141</v>
      </c>
      <c r="B128" s="388" t="s">
        <v>536</v>
      </c>
      <c r="C128" s="389">
        <v>40</v>
      </c>
    </row>
    <row r="129" spans="1:3">
      <c r="A129" s="390" t="s">
        <v>150</v>
      </c>
      <c r="B129" s="388" t="s">
        <v>538</v>
      </c>
      <c r="C129" s="389">
        <v>36</v>
      </c>
    </row>
    <row r="130" spans="1:3">
      <c r="C130" s="229"/>
    </row>
    <row r="131" spans="1:3">
      <c r="C131" s="229"/>
    </row>
    <row r="132" spans="1:3">
      <c r="C132" s="229"/>
    </row>
  </sheetData>
  <sheetProtection algorithmName="SHA-512" hashValue="RbFUtNUPnj/wmCw6AiBLz08AxI0gJU3A3/GEnIWFBlGA5Q+NHe4I1Heiko2XJtK0SCJISD8nznBlOmUwEQkPTg==" saltValue="YwCxuaCcjhL9nl5lhzz32Q==" spinCount="100000" sheet="1" objects="1" scenarios="1"/>
  <mergeCells count="2">
    <mergeCell ref="A126:D126"/>
    <mergeCell ref="A1:D1"/>
  </mergeCells>
  <hyperlinks>
    <hyperlink ref="A3" r:id="rId1" xr:uid="{E54A1F3C-2078-4D59-823B-3302A95D95E2}"/>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272FA-ECEF-41F4-BA28-2F1258271788}">
  <sheetPr>
    <pageSetUpPr fitToPage="1"/>
  </sheetPr>
  <dimension ref="A1:O96"/>
  <sheetViews>
    <sheetView showGridLines="0" topLeftCell="B1" zoomScaleNormal="100" workbookViewId="0">
      <selection activeCell="B3" sqref="B3:K3"/>
    </sheetView>
  </sheetViews>
  <sheetFormatPr defaultColWidth="8.81640625" defaultRowHeight="14.5"/>
  <cols>
    <col min="1" max="1" width="0" style="1" hidden="1" customWidth="1"/>
    <col min="2" max="2" width="13" style="1" customWidth="1"/>
    <col min="3" max="3" width="37.54296875" style="1" customWidth="1"/>
    <col min="4" max="4" width="32.7265625" style="1" customWidth="1"/>
    <col min="5" max="5" width="17.54296875" style="1" customWidth="1"/>
    <col min="6" max="6" width="8.81640625" style="1"/>
    <col min="7" max="7" width="0" style="1" hidden="1" customWidth="1"/>
    <col min="8" max="8" width="9.1796875" style="1" customWidth="1"/>
    <col min="9" max="9" width="13.81640625" style="1" customWidth="1"/>
    <col min="10" max="10" width="19.54296875" style="1" bestFit="1" customWidth="1"/>
    <col min="11" max="11" width="9.54296875" style="1" customWidth="1"/>
    <col min="12" max="12" width="8.81640625" style="1"/>
    <col min="13" max="13" width="13" style="1" customWidth="1"/>
    <col min="14" max="14" width="13.453125" style="1" customWidth="1"/>
    <col min="15" max="16384" width="8.81640625" style="1"/>
  </cols>
  <sheetData>
    <row r="1" spans="1:15" ht="18" customHeight="1">
      <c r="A1" s="10"/>
      <c r="B1" s="503" t="s">
        <v>518</v>
      </c>
      <c r="C1" s="503"/>
      <c r="D1" s="503"/>
      <c r="E1" s="503"/>
      <c r="F1" s="503"/>
      <c r="G1" s="503"/>
      <c r="H1" s="503"/>
      <c r="I1" s="503"/>
      <c r="J1" s="499" t="s">
        <v>525</v>
      </c>
      <c r="K1" s="499"/>
    </row>
    <row r="2" spans="1:15" ht="18" customHeight="1">
      <c r="A2" s="10"/>
      <c r="B2" s="503"/>
      <c r="C2" s="503"/>
      <c r="D2" s="503"/>
      <c r="E2" s="503"/>
      <c r="F2" s="503"/>
      <c r="G2" s="503"/>
      <c r="H2" s="503"/>
      <c r="I2" s="503"/>
      <c r="J2" s="367"/>
      <c r="K2" s="367"/>
    </row>
    <row r="3" spans="1:15" ht="34.5" customHeight="1">
      <c r="A3" s="10"/>
      <c r="B3" s="502" t="s">
        <v>519</v>
      </c>
      <c r="C3" s="502"/>
      <c r="D3" s="502"/>
      <c r="E3" s="502"/>
      <c r="F3" s="502"/>
      <c r="G3" s="502"/>
      <c r="H3" s="502"/>
      <c r="I3" s="502"/>
      <c r="J3" s="502"/>
      <c r="K3" s="502"/>
    </row>
    <row r="4" spans="1:15" ht="90.75" customHeight="1">
      <c r="A4" s="10"/>
      <c r="B4" s="500" t="s">
        <v>533</v>
      </c>
      <c r="C4" s="501"/>
      <c r="D4" s="501"/>
      <c r="E4" s="501"/>
      <c r="F4" s="501"/>
      <c r="G4" s="501"/>
      <c r="H4" s="501"/>
      <c r="I4" s="501"/>
      <c r="J4" s="501"/>
      <c r="K4" s="501"/>
    </row>
    <row r="5" spans="1:15" ht="29">
      <c r="A5" s="10"/>
      <c r="B5" s="368" t="s">
        <v>169</v>
      </c>
      <c r="C5" s="368" t="s">
        <v>165</v>
      </c>
      <c r="D5" s="368" t="s">
        <v>166</v>
      </c>
      <c r="E5" s="368" t="s">
        <v>167</v>
      </c>
      <c r="F5" s="368" t="s">
        <v>168</v>
      </c>
      <c r="G5" s="369" t="s">
        <v>250</v>
      </c>
      <c r="H5" s="369" t="s">
        <v>223</v>
      </c>
      <c r="I5" s="369" t="s">
        <v>242</v>
      </c>
      <c r="J5" s="369" t="s">
        <v>243</v>
      </c>
      <c r="K5" s="370" t="s">
        <v>170</v>
      </c>
      <c r="M5" s="10"/>
      <c r="N5" s="10"/>
      <c r="O5" s="10"/>
    </row>
    <row r="6" spans="1:15" s="10" customFormat="1">
      <c r="B6" s="261" t="s">
        <v>42</v>
      </c>
      <c r="C6" s="262" t="s">
        <v>231</v>
      </c>
      <c r="D6" s="378" t="s">
        <v>232</v>
      </c>
      <c r="E6" s="263" t="s">
        <v>233</v>
      </c>
      <c r="F6" s="379">
        <v>40342</v>
      </c>
      <c r="G6" s="379" t="s">
        <v>23</v>
      </c>
      <c r="H6" s="261">
        <v>80</v>
      </c>
      <c r="I6" s="261" t="s">
        <v>245</v>
      </c>
      <c r="J6" s="379" t="s">
        <v>178</v>
      </c>
      <c r="K6" s="231"/>
    </row>
    <row r="7" spans="1:15" s="10" customFormat="1">
      <c r="B7" s="261" t="s">
        <v>42</v>
      </c>
      <c r="C7" s="262" t="s">
        <v>270</v>
      </c>
      <c r="D7" s="378" t="s">
        <v>300</v>
      </c>
      <c r="E7" s="263" t="s">
        <v>233</v>
      </c>
      <c r="F7" s="379">
        <v>40342</v>
      </c>
      <c r="G7" s="379" t="s">
        <v>23</v>
      </c>
      <c r="H7" s="261">
        <v>80</v>
      </c>
      <c r="I7" s="261" t="s">
        <v>245</v>
      </c>
      <c r="J7" s="379" t="s">
        <v>171</v>
      </c>
      <c r="K7" s="231"/>
    </row>
    <row r="8" spans="1:15" s="10" customFormat="1">
      <c r="B8" s="261" t="s">
        <v>46</v>
      </c>
      <c r="C8" s="262" t="s">
        <v>237</v>
      </c>
      <c r="D8" s="378" t="s">
        <v>238</v>
      </c>
      <c r="E8" s="263" t="s">
        <v>299</v>
      </c>
      <c r="F8" s="379">
        <v>40965</v>
      </c>
      <c r="G8" s="379" t="s">
        <v>23</v>
      </c>
      <c r="H8" s="261">
        <v>52</v>
      </c>
      <c r="I8" s="261" t="s">
        <v>245</v>
      </c>
      <c r="J8" s="379" t="s">
        <v>176</v>
      </c>
      <c r="K8" s="231"/>
    </row>
    <row r="9" spans="1:15" s="10" customFormat="1">
      <c r="B9" s="261" t="s">
        <v>47</v>
      </c>
      <c r="C9" s="262" t="s">
        <v>392</v>
      </c>
      <c r="D9" s="378" t="s">
        <v>393</v>
      </c>
      <c r="E9" s="263" t="s">
        <v>394</v>
      </c>
      <c r="F9" s="379">
        <v>41042</v>
      </c>
      <c r="G9" s="379" t="s">
        <v>24</v>
      </c>
      <c r="H9" s="261">
        <v>76</v>
      </c>
      <c r="I9" s="261" t="s">
        <v>245</v>
      </c>
      <c r="J9" s="379" t="s">
        <v>171</v>
      </c>
      <c r="K9" s="231"/>
    </row>
    <row r="10" spans="1:15" s="10" customFormat="1">
      <c r="B10" s="261" t="s">
        <v>49</v>
      </c>
      <c r="C10" s="262" t="s">
        <v>271</v>
      </c>
      <c r="D10" s="380" t="s">
        <v>272</v>
      </c>
      <c r="E10" s="263" t="s">
        <v>175</v>
      </c>
      <c r="F10" s="263">
        <v>41101</v>
      </c>
      <c r="G10" s="263" t="s">
        <v>24</v>
      </c>
      <c r="H10" s="261">
        <v>70</v>
      </c>
      <c r="I10" s="261" t="s">
        <v>244</v>
      </c>
      <c r="J10" s="261" t="s">
        <v>171</v>
      </c>
      <c r="K10" s="231"/>
    </row>
    <row r="11" spans="1:15" s="10" customFormat="1">
      <c r="B11" s="261" t="s">
        <v>56</v>
      </c>
      <c r="C11" s="262" t="s">
        <v>327</v>
      </c>
      <c r="D11" s="378" t="s">
        <v>328</v>
      </c>
      <c r="E11" s="263" t="s">
        <v>192</v>
      </c>
      <c r="F11" s="379">
        <v>42071</v>
      </c>
      <c r="G11" s="379" t="s">
        <v>23</v>
      </c>
      <c r="H11" s="261">
        <v>80</v>
      </c>
      <c r="I11" s="261" t="s">
        <v>245</v>
      </c>
      <c r="J11" s="379" t="s">
        <v>171</v>
      </c>
      <c r="K11" s="231"/>
    </row>
    <row r="12" spans="1:15" s="10" customFormat="1">
      <c r="B12" s="261" t="s">
        <v>56</v>
      </c>
      <c r="C12" s="262" t="s">
        <v>227</v>
      </c>
      <c r="D12" s="378" t="s">
        <v>228</v>
      </c>
      <c r="E12" s="263" t="s">
        <v>192</v>
      </c>
      <c r="F12" s="379">
        <v>42071</v>
      </c>
      <c r="G12" s="379" t="s">
        <v>23</v>
      </c>
      <c r="H12" s="261">
        <v>84</v>
      </c>
      <c r="I12" s="261" t="s">
        <v>244</v>
      </c>
      <c r="J12" s="379" t="s">
        <v>178</v>
      </c>
      <c r="K12" s="231"/>
    </row>
    <row r="13" spans="1:15" s="10" customFormat="1">
      <c r="B13" s="261" t="s">
        <v>61</v>
      </c>
      <c r="C13" s="262" t="s">
        <v>273</v>
      </c>
      <c r="D13" s="378" t="s">
        <v>274</v>
      </c>
      <c r="E13" s="263" t="s">
        <v>275</v>
      </c>
      <c r="F13" s="379">
        <v>42539</v>
      </c>
      <c r="G13" s="379" t="s">
        <v>23</v>
      </c>
      <c r="H13" s="261">
        <v>24</v>
      </c>
      <c r="I13" s="261" t="s">
        <v>244</v>
      </c>
      <c r="J13" s="379" t="s">
        <v>178</v>
      </c>
      <c r="K13" s="231"/>
    </row>
    <row r="14" spans="1:15" s="10" customFormat="1">
      <c r="B14" s="261" t="s">
        <v>62</v>
      </c>
      <c r="C14" s="262" t="s">
        <v>329</v>
      </c>
      <c r="D14" s="378" t="s">
        <v>330</v>
      </c>
      <c r="E14" s="263" t="s">
        <v>182</v>
      </c>
      <c r="F14" s="379">
        <v>42240</v>
      </c>
      <c r="G14" s="263" t="s">
        <v>24</v>
      </c>
      <c r="H14" s="261">
        <v>80</v>
      </c>
      <c r="I14" s="261" t="s">
        <v>245</v>
      </c>
      <c r="J14" s="379" t="s">
        <v>171</v>
      </c>
      <c r="K14" s="231"/>
    </row>
    <row r="15" spans="1:15" s="264" customFormat="1">
      <c r="B15" s="261" t="s">
        <v>62</v>
      </c>
      <c r="C15" s="262" t="s">
        <v>388</v>
      </c>
      <c r="D15" s="378" t="s">
        <v>389</v>
      </c>
      <c r="E15" s="263" t="s">
        <v>182</v>
      </c>
      <c r="F15" s="379">
        <v>42240</v>
      </c>
      <c r="G15" s="263" t="s">
        <v>24</v>
      </c>
      <c r="H15" s="261">
        <v>76</v>
      </c>
      <c r="I15" s="261" t="s">
        <v>245</v>
      </c>
      <c r="J15" s="379" t="s">
        <v>171</v>
      </c>
      <c r="K15" s="231"/>
    </row>
    <row r="16" spans="1:15" s="10" customFormat="1">
      <c r="B16" s="261" t="s">
        <v>62</v>
      </c>
      <c r="C16" s="262" t="s">
        <v>276</v>
      </c>
      <c r="D16" s="378" t="s">
        <v>277</v>
      </c>
      <c r="E16" s="263" t="s">
        <v>182</v>
      </c>
      <c r="F16" s="379">
        <v>42240</v>
      </c>
      <c r="G16" s="263" t="s">
        <v>24</v>
      </c>
      <c r="H16" s="261">
        <v>88</v>
      </c>
      <c r="I16" s="261" t="s">
        <v>245</v>
      </c>
      <c r="J16" s="379" t="s">
        <v>178</v>
      </c>
      <c r="K16" s="231"/>
    </row>
    <row r="17" spans="2:11" s="10" customFormat="1">
      <c r="B17" s="261" t="s">
        <v>62</v>
      </c>
      <c r="C17" s="262" t="s">
        <v>430</v>
      </c>
      <c r="D17" s="378" t="s">
        <v>526</v>
      </c>
      <c r="E17" s="263" t="s">
        <v>182</v>
      </c>
      <c r="F17" s="379">
        <v>42240</v>
      </c>
      <c r="G17" s="263"/>
      <c r="H17" s="261">
        <v>99</v>
      </c>
      <c r="I17" s="261" t="s">
        <v>244</v>
      </c>
      <c r="J17" s="379" t="s">
        <v>178</v>
      </c>
      <c r="K17" s="231"/>
    </row>
    <row r="18" spans="2:11" s="10" customFormat="1">
      <c r="B18" s="261" t="s">
        <v>65</v>
      </c>
      <c r="C18" s="262" t="s">
        <v>358</v>
      </c>
      <c r="D18" s="380" t="s">
        <v>359</v>
      </c>
      <c r="E18" s="263" t="s">
        <v>360</v>
      </c>
      <c r="F18" s="263">
        <v>42602</v>
      </c>
      <c r="G18" s="263" t="s">
        <v>23</v>
      </c>
      <c r="H18" s="261">
        <v>41</v>
      </c>
      <c r="I18" s="261" t="s">
        <v>244</v>
      </c>
      <c r="J18" s="261" t="s">
        <v>178</v>
      </c>
      <c r="K18" s="231"/>
    </row>
    <row r="19" spans="2:11" s="10" customFormat="1">
      <c r="B19" s="261" t="s">
        <v>66</v>
      </c>
      <c r="C19" s="262" t="s">
        <v>331</v>
      </c>
      <c r="D19" s="380" t="s">
        <v>332</v>
      </c>
      <c r="E19" s="263" t="s">
        <v>109</v>
      </c>
      <c r="F19" s="263">
        <v>42064</v>
      </c>
      <c r="G19" s="263" t="s">
        <v>23</v>
      </c>
      <c r="H19" s="261">
        <v>48</v>
      </c>
      <c r="I19" s="261" t="s">
        <v>245</v>
      </c>
      <c r="J19" s="261" t="s">
        <v>171</v>
      </c>
      <c r="K19" s="231"/>
    </row>
    <row r="20" spans="2:11" s="10" customFormat="1" ht="29">
      <c r="B20" s="261" t="s">
        <v>68</v>
      </c>
      <c r="C20" s="262" t="s">
        <v>303</v>
      </c>
      <c r="D20" s="380" t="s">
        <v>304</v>
      </c>
      <c r="E20" s="263" t="s">
        <v>280</v>
      </c>
      <c r="F20" s="263">
        <v>42303</v>
      </c>
      <c r="G20" s="263" t="s">
        <v>24</v>
      </c>
      <c r="H20" s="261" t="s">
        <v>421</v>
      </c>
      <c r="I20" s="261" t="s">
        <v>307</v>
      </c>
      <c r="J20" s="261" t="s">
        <v>178</v>
      </c>
      <c r="K20" s="231"/>
    </row>
    <row r="21" spans="2:11" s="10" customFormat="1">
      <c r="B21" s="261" t="s">
        <v>68</v>
      </c>
      <c r="C21" s="262" t="s">
        <v>278</v>
      </c>
      <c r="D21" s="380" t="s">
        <v>279</v>
      </c>
      <c r="E21" s="263" t="s">
        <v>280</v>
      </c>
      <c r="F21" s="263">
        <v>42303</v>
      </c>
      <c r="G21" s="263" t="s">
        <v>24</v>
      </c>
      <c r="H21" s="261">
        <v>48</v>
      </c>
      <c r="I21" s="261" t="s">
        <v>245</v>
      </c>
      <c r="J21" s="261" t="s">
        <v>178</v>
      </c>
      <c r="K21" s="231"/>
    </row>
    <row r="22" spans="2:11" s="10" customFormat="1">
      <c r="B22" s="261" t="s">
        <v>70</v>
      </c>
      <c r="C22" s="262" t="s">
        <v>281</v>
      </c>
      <c r="D22" s="378" t="s">
        <v>282</v>
      </c>
      <c r="E22" s="263" t="s">
        <v>283</v>
      </c>
      <c r="F22" s="379">
        <v>41171</v>
      </c>
      <c r="G22" s="379" t="s">
        <v>23</v>
      </c>
      <c r="H22" s="261">
        <v>24</v>
      </c>
      <c r="I22" s="261" t="s">
        <v>244</v>
      </c>
      <c r="J22" s="379" t="s">
        <v>171</v>
      </c>
      <c r="K22" s="231"/>
    </row>
    <row r="23" spans="2:11" s="10" customFormat="1">
      <c r="B23" s="261" t="s">
        <v>71</v>
      </c>
      <c r="C23" s="262" t="s">
        <v>361</v>
      </c>
      <c r="D23" s="378" t="s">
        <v>362</v>
      </c>
      <c r="E23" s="263" t="s">
        <v>363</v>
      </c>
      <c r="F23" s="379">
        <v>42336</v>
      </c>
      <c r="G23" s="379" t="s">
        <v>23</v>
      </c>
      <c r="H23" s="261">
        <v>30</v>
      </c>
      <c r="I23" s="261" t="s">
        <v>245</v>
      </c>
      <c r="J23" s="379" t="s">
        <v>171</v>
      </c>
      <c r="K23" s="231"/>
    </row>
    <row r="24" spans="2:11" s="264" customFormat="1">
      <c r="B24" s="261" t="s">
        <v>72</v>
      </c>
      <c r="C24" s="262" t="s">
        <v>411</v>
      </c>
      <c r="D24" s="378" t="s">
        <v>412</v>
      </c>
      <c r="E24" s="263" t="s">
        <v>173</v>
      </c>
      <c r="F24" s="379">
        <v>40517</v>
      </c>
      <c r="G24" s="379" t="s">
        <v>24</v>
      </c>
      <c r="H24" s="261">
        <v>204</v>
      </c>
      <c r="I24" s="261" t="s">
        <v>244</v>
      </c>
      <c r="J24" s="379" t="s">
        <v>171</v>
      </c>
      <c r="K24" s="231"/>
    </row>
    <row r="25" spans="2:11" s="10" customFormat="1" ht="29">
      <c r="B25" s="261" t="s">
        <v>72</v>
      </c>
      <c r="C25" s="262" t="s">
        <v>305</v>
      </c>
      <c r="D25" s="380" t="s">
        <v>306</v>
      </c>
      <c r="E25" s="263" t="s">
        <v>173</v>
      </c>
      <c r="F25" s="263">
        <v>40504</v>
      </c>
      <c r="G25" s="263" t="s">
        <v>24</v>
      </c>
      <c r="H25" s="261" t="s">
        <v>422</v>
      </c>
      <c r="I25" s="261" t="s">
        <v>307</v>
      </c>
      <c r="J25" s="261" t="s">
        <v>171</v>
      </c>
      <c r="K25" s="231"/>
    </row>
    <row r="26" spans="2:11" s="10" customFormat="1">
      <c r="B26" s="261" t="s">
        <v>72</v>
      </c>
      <c r="C26" s="262" t="s">
        <v>378</v>
      </c>
      <c r="D26" s="380" t="s">
        <v>379</v>
      </c>
      <c r="E26" s="263" t="s">
        <v>173</v>
      </c>
      <c r="F26" s="263">
        <v>40508</v>
      </c>
      <c r="G26" s="263" t="s">
        <v>24</v>
      </c>
      <c r="H26" s="261">
        <v>72</v>
      </c>
      <c r="I26" s="261" t="s">
        <v>245</v>
      </c>
      <c r="J26" s="261" t="s">
        <v>178</v>
      </c>
      <c r="K26" s="231"/>
    </row>
    <row r="27" spans="2:11" s="10" customFormat="1">
      <c r="B27" s="261" t="s">
        <v>72</v>
      </c>
      <c r="C27" s="262" t="s">
        <v>399</v>
      </c>
      <c r="D27" s="380" t="s">
        <v>400</v>
      </c>
      <c r="E27" s="263" t="s">
        <v>173</v>
      </c>
      <c r="F27" s="263">
        <v>40517</v>
      </c>
      <c r="G27" s="263" t="s">
        <v>24</v>
      </c>
      <c r="H27" s="261">
        <v>52</v>
      </c>
      <c r="I27" s="261" t="s">
        <v>245</v>
      </c>
      <c r="J27" s="261" t="s">
        <v>171</v>
      </c>
      <c r="K27" s="231"/>
    </row>
    <row r="28" spans="2:11" s="10" customFormat="1">
      <c r="B28" s="379" t="s">
        <v>72</v>
      </c>
      <c r="C28" s="379" t="s">
        <v>215</v>
      </c>
      <c r="D28" s="378" t="s">
        <v>216</v>
      </c>
      <c r="E28" s="379" t="s">
        <v>173</v>
      </c>
      <c r="F28" s="379">
        <v>40511</v>
      </c>
      <c r="G28" s="263" t="s">
        <v>24</v>
      </c>
      <c r="H28" s="379">
        <v>252</v>
      </c>
      <c r="I28" s="379" t="s">
        <v>245</v>
      </c>
      <c r="J28" s="379" t="s">
        <v>178</v>
      </c>
      <c r="K28" s="231"/>
    </row>
    <row r="29" spans="2:11" s="10" customFormat="1">
      <c r="B29" s="261" t="s">
        <v>72</v>
      </c>
      <c r="C29" s="262" t="s">
        <v>384</v>
      </c>
      <c r="D29" s="380" t="s">
        <v>262</v>
      </c>
      <c r="E29" s="263" t="s">
        <v>173</v>
      </c>
      <c r="F29" s="263">
        <v>40511</v>
      </c>
      <c r="G29" s="263" t="s">
        <v>24</v>
      </c>
      <c r="H29" s="261">
        <v>144</v>
      </c>
      <c r="I29" s="261" t="s">
        <v>245</v>
      </c>
      <c r="J29" s="261" t="s">
        <v>178</v>
      </c>
      <c r="K29" s="231"/>
    </row>
    <row r="30" spans="2:11" s="10" customFormat="1">
      <c r="B30" s="261" t="s">
        <v>72</v>
      </c>
      <c r="C30" s="262" t="s">
        <v>322</v>
      </c>
      <c r="D30" s="378" t="s">
        <v>323</v>
      </c>
      <c r="E30" s="263" t="s">
        <v>173</v>
      </c>
      <c r="F30" s="379">
        <v>40509</v>
      </c>
      <c r="G30" s="263" t="s">
        <v>24</v>
      </c>
      <c r="H30" s="261">
        <v>83</v>
      </c>
      <c r="I30" s="261" t="s">
        <v>245</v>
      </c>
      <c r="J30" s="379" t="s">
        <v>178</v>
      </c>
      <c r="K30" s="231"/>
    </row>
    <row r="31" spans="2:11" s="10" customFormat="1" ht="14.5" customHeight="1">
      <c r="B31" s="261" t="s">
        <v>72</v>
      </c>
      <c r="C31" s="262" t="s">
        <v>206</v>
      </c>
      <c r="D31" s="381" t="s">
        <v>207</v>
      </c>
      <c r="E31" s="263" t="s">
        <v>173</v>
      </c>
      <c r="F31" s="382">
        <v>40508</v>
      </c>
      <c r="G31" s="263" t="s">
        <v>24</v>
      </c>
      <c r="H31" s="261">
        <v>26</v>
      </c>
      <c r="I31" s="261" t="s">
        <v>245</v>
      </c>
      <c r="J31" s="382" t="s">
        <v>176</v>
      </c>
      <c r="K31" s="231"/>
    </row>
    <row r="32" spans="2:11" s="10" customFormat="1" ht="14.5" customHeight="1">
      <c r="B32" s="261" t="s">
        <v>72</v>
      </c>
      <c r="C32" s="262" t="s">
        <v>251</v>
      </c>
      <c r="D32" s="381" t="s">
        <v>252</v>
      </c>
      <c r="E32" s="263" t="s">
        <v>173</v>
      </c>
      <c r="F32" s="382">
        <v>40511</v>
      </c>
      <c r="G32" s="263" t="s">
        <v>24</v>
      </c>
      <c r="H32" s="261">
        <v>202</v>
      </c>
      <c r="I32" s="261" t="s">
        <v>245</v>
      </c>
      <c r="J32" s="382" t="s">
        <v>178</v>
      </c>
      <c r="K32" s="231"/>
    </row>
    <row r="33" spans="2:11" s="10" customFormat="1" ht="14.5" customHeight="1">
      <c r="B33" s="261" t="s">
        <v>72</v>
      </c>
      <c r="C33" s="262" t="s">
        <v>333</v>
      </c>
      <c r="D33" s="381" t="s">
        <v>334</v>
      </c>
      <c r="E33" s="263" t="s">
        <v>173</v>
      </c>
      <c r="F33" s="382">
        <v>40502</v>
      </c>
      <c r="G33" s="263" t="s">
        <v>24</v>
      </c>
      <c r="H33" s="261">
        <v>38</v>
      </c>
      <c r="I33" s="261" t="s">
        <v>245</v>
      </c>
      <c r="J33" s="382" t="s">
        <v>171</v>
      </c>
      <c r="K33" s="231"/>
    </row>
    <row r="34" spans="2:11" s="10" customFormat="1">
      <c r="B34" s="261" t="s">
        <v>72</v>
      </c>
      <c r="C34" s="262" t="s">
        <v>220</v>
      </c>
      <c r="D34" s="380" t="s">
        <v>221</v>
      </c>
      <c r="E34" s="263" t="s">
        <v>173</v>
      </c>
      <c r="F34" s="263">
        <v>40508</v>
      </c>
      <c r="G34" s="263" t="s">
        <v>24</v>
      </c>
      <c r="H34" s="261">
        <v>200</v>
      </c>
      <c r="I34" s="261" t="s">
        <v>245</v>
      </c>
      <c r="J34" s="261" t="s">
        <v>178</v>
      </c>
      <c r="K34" s="231"/>
    </row>
    <row r="35" spans="2:11" s="264" customFormat="1">
      <c r="B35" s="261" t="s">
        <v>72</v>
      </c>
      <c r="C35" s="262" t="s">
        <v>397</v>
      </c>
      <c r="D35" s="380" t="s">
        <v>398</v>
      </c>
      <c r="E35" s="263" t="s">
        <v>173</v>
      </c>
      <c r="F35" s="263">
        <v>40503</v>
      </c>
      <c r="G35" s="263" t="s">
        <v>24</v>
      </c>
      <c r="H35" s="261">
        <v>45</v>
      </c>
      <c r="I35" s="261" t="s">
        <v>245</v>
      </c>
      <c r="J35" s="261" t="s">
        <v>171</v>
      </c>
      <c r="K35" s="231"/>
    </row>
    <row r="36" spans="2:11" s="10" customFormat="1">
      <c r="B36" s="261" t="s">
        <v>75</v>
      </c>
      <c r="C36" s="262" t="s">
        <v>234</v>
      </c>
      <c r="D36" s="380" t="s">
        <v>235</v>
      </c>
      <c r="E36" s="263" t="s">
        <v>236</v>
      </c>
      <c r="F36" s="263">
        <v>40601</v>
      </c>
      <c r="G36" s="263" t="s">
        <v>24</v>
      </c>
      <c r="H36" s="261">
        <v>80</v>
      </c>
      <c r="I36" s="261" t="s">
        <v>245</v>
      </c>
      <c r="J36" s="261" t="s">
        <v>171</v>
      </c>
      <c r="K36" s="231"/>
    </row>
    <row r="37" spans="2:11" s="264" customFormat="1">
      <c r="B37" s="261" t="s">
        <v>213</v>
      </c>
      <c r="C37" s="262" t="s">
        <v>404</v>
      </c>
      <c r="D37" s="380" t="s">
        <v>405</v>
      </c>
      <c r="E37" s="263" t="s">
        <v>406</v>
      </c>
      <c r="F37" s="263">
        <v>41095</v>
      </c>
      <c r="G37" s="263" t="s">
        <v>23</v>
      </c>
      <c r="H37" s="261">
        <v>50</v>
      </c>
      <c r="I37" s="261" t="s">
        <v>245</v>
      </c>
      <c r="J37" s="261" t="s">
        <v>171</v>
      </c>
      <c r="K37" s="231"/>
    </row>
    <row r="38" spans="2:11" s="10" customFormat="1">
      <c r="B38" s="261" t="s">
        <v>214</v>
      </c>
      <c r="C38" s="262" t="s">
        <v>239</v>
      </c>
      <c r="D38" s="378" t="s">
        <v>240</v>
      </c>
      <c r="E38" s="263" t="s">
        <v>241</v>
      </c>
      <c r="F38" s="379">
        <v>40444</v>
      </c>
      <c r="G38" s="263" t="s">
        <v>23</v>
      </c>
      <c r="H38" s="261">
        <v>24</v>
      </c>
      <c r="I38" s="261" t="s">
        <v>245</v>
      </c>
      <c r="J38" s="379" t="s">
        <v>178</v>
      </c>
      <c r="K38" s="231"/>
    </row>
    <row r="39" spans="2:11" s="10" customFormat="1">
      <c r="B39" s="261" t="s">
        <v>79</v>
      </c>
      <c r="C39" s="262" t="s">
        <v>335</v>
      </c>
      <c r="D39" s="380" t="s">
        <v>336</v>
      </c>
      <c r="E39" s="263" t="s">
        <v>337</v>
      </c>
      <c r="F39" s="263">
        <v>42754</v>
      </c>
      <c r="G39" s="263" t="s">
        <v>23</v>
      </c>
      <c r="H39" s="261">
        <v>48</v>
      </c>
      <c r="I39" s="261" t="s">
        <v>244</v>
      </c>
      <c r="J39" s="261" t="s">
        <v>178</v>
      </c>
      <c r="K39" s="231"/>
    </row>
    <row r="40" spans="2:11" s="10" customFormat="1">
      <c r="B40" s="261" t="s">
        <v>83</v>
      </c>
      <c r="C40" s="262" t="s">
        <v>338</v>
      </c>
      <c r="D40" s="380" t="s">
        <v>339</v>
      </c>
      <c r="E40" s="263" t="s">
        <v>340</v>
      </c>
      <c r="F40" s="263">
        <v>42701</v>
      </c>
      <c r="G40" s="263" t="s">
        <v>23</v>
      </c>
      <c r="H40" s="261">
        <v>48</v>
      </c>
      <c r="I40" s="261" t="s">
        <v>245</v>
      </c>
      <c r="J40" s="261" t="s">
        <v>178</v>
      </c>
      <c r="K40" s="231"/>
    </row>
    <row r="41" spans="2:11" s="264" customFormat="1">
      <c r="B41" s="261" t="s">
        <v>87</v>
      </c>
      <c r="C41" s="262" t="s">
        <v>407</v>
      </c>
      <c r="D41" s="380" t="s">
        <v>408</v>
      </c>
      <c r="E41" s="263" t="s">
        <v>87</v>
      </c>
      <c r="F41" s="263">
        <v>42420</v>
      </c>
      <c r="G41" s="263" t="s">
        <v>24</v>
      </c>
      <c r="H41" s="261">
        <v>48</v>
      </c>
      <c r="I41" s="261" t="s">
        <v>245</v>
      </c>
      <c r="J41" s="261" t="s">
        <v>176</v>
      </c>
      <c r="K41" s="231"/>
    </row>
    <row r="42" spans="2:11" s="10" customFormat="1">
      <c r="B42" s="261" t="s">
        <v>87</v>
      </c>
      <c r="C42" s="262" t="s">
        <v>341</v>
      </c>
      <c r="D42" s="380" t="s">
        <v>342</v>
      </c>
      <c r="E42" s="263" t="s">
        <v>87</v>
      </c>
      <c r="F42" s="263">
        <v>42420</v>
      </c>
      <c r="G42" s="263" t="s">
        <v>24</v>
      </c>
      <c r="H42" s="261">
        <v>30</v>
      </c>
      <c r="I42" s="261" t="s">
        <v>244</v>
      </c>
      <c r="J42" s="261" t="s">
        <v>178</v>
      </c>
      <c r="K42" s="231"/>
    </row>
    <row r="43" spans="2:11" s="10" customFormat="1">
      <c r="B43" s="261" t="s">
        <v>92</v>
      </c>
      <c r="C43" s="262" t="s">
        <v>325</v>
      </c>
      <c r="D43" s="378" t="s">
        <v>326</v>
      </c>
      <c r="E43" s="263" t="s">
        <v>172</v>
      </c>
      <c r="F43" s="379">
        <v>40203</v>
      </c>
      <c r="G43" s="383" t="s">
        <v>24</v>
      </c>
      <c r="H43" s="261">
        <v>210</v>
      </c>
      <c r="I43" s="261" t="s">
        <v>245</v>
      </c>
      <c r="J43" s="379" t="s">
        <v>178</v>
      </c>
      <c r="K43" s="231"/>
    </row>
    <row r="44" spans="2:11" s="264" customFormat="1">
      <c r="B44" s="261" t="s">
        <v>92</v>
      </c>
      <c r="C44" s="262" t="s">
        <v>395</v>
      </c>
      <c r="D44" s="378" t="s">
        <v>396</v>
      </c>
      <c r="E44" s="263" t="s">
        <v>172</v>
      </c>
      <c r="F44" s="379">
        <v>40214</v>
      </c>
      <c r="G44" s="383" t="s">
        <v>24</v>
      </c>
      <c r="H44" s="261">
        <v>76</v>
      </c>
      <c r="I44" s="261" t="s">
        <v>245</v>
      </c>
      <c r="J44" s="379" t="s">
        <v>171</v>
      </c>
      <c r="K44" s="231"/>
    </row>
    <row r="45" spans="2:11" s="264" customFormat="1">
      <c r="B45" s="261" t="s">
        <v>92</v>
      </c>
      <c r="C45" s="262" t="s">
        <v>413</v>
      </c>
      <c r="D45" s="378" t="s">
        <v>414</v>
      </c>
      <c r="E45" s="263" t="s">
        <v>172</v>
      </c>
      <c r="F45" s="379">
        <v>40245</v>
      </c>
      <c r="G45" s="383" t="s">
        <v>24</v>
      </c>
      <c r="H45" s="261">
        <v>100</v>
      </c>
      <c r="I45" s="261" t="s">
        <v>244</v>
      </c>
      <c r="J45" s="379" t="s">
        <v>171</v>
      </c>
      <c r="K45" s="231"/>
    </row>
    <row r="46" spans="2:11" s="10" customFormat="1">
      <c r="B46" s="261" t="s">
        <v>92</v>
      </c>
      <c r="C46" s="262" t="s">
        <v>308</v>
      </c>
      <c r="D46" s="261" t="s">
        <v>309</v>
      </c>
      <c r="E46" s="263" t="s">
        <v>172</v>
      </c>
      <c r="F46" s="379">
        <v>40216</v>
      </c>
      <c r="G46" s="383" t="s">
        <v>24</v>
      </c>
      <c r="H46" s="261">
        <v>180</v>
      </c>
      <c r="I46" s="261" t="s">
        <v>245</v>
      </c>
      <c r="J46" s="379" t="s">
        <v>178</v>
      </c>
      <c r="K46" s="231"/>
    </row>
    <row r="47" spans="2:11" s="10" customFormat="1">
      <c r="B47" s="261" t="s">
        <v>92</v>
      </c>
      <c r="C47" s="262" t="s">
        <v>258</v>
      </c>
      <c r="D47" s="261" t="s">
        <v>259</v>
      </c>
      <c r="E47" s="263" t="s">
        <v>172</v>
      </c>
      <c r="F47" s="263">
        <v>40118</v>
      </c>
      <c r="G47" s="383" t="s">
        <v>24</v>
      </c>
      <c r="H47" s="261">
        <v>192</v>
      </c>
      <c r="I47" s="261" t="s">
        <v>245</v>
      </c>
      <c r="J47" s="261" t="s">
        <v>178</v>
      </c>
      <c r="K47" s="231"/>
    </row>
    <row r="48" spans="2:11" s="10" customFormat="1">
      <c r="B48" s="261" t="s">
        <v>92</v>
      </c>
      <c r="C48" s="262" t="s">
        <v>320</v>
      </c>
      <c r="D48" s="384" t="s">
        <v>321</v>
      </c>
      <c r="E48" s="263" t="s">
        <v>172</v>
      </c>
      <c r="F48" s="379">
        <v>40218</v>
      </c>
      <c r="G48" s="383" t="s">
        <v>24</v>
      </c>
      <c r="H48" s="261">
        <v>192</v>
      </c>
      <c r="I48" s="261" t="s">
        <v>245</v>
      </c>
      <c r="J48" s="379" t="s">
        <v>178</v>
      </c>
      <c r="K48" s="231"/>
    </row>
    <row r="49" spans="2:11" s="10" customFormat="1">
      <c r="B49" s="261" t="s">
        <v>92</v>
      </c>
      <c r="C49" s="262" t="s">
        <v>229</v>
      </c>
      <c r="D49" s="261" t="s">
        <v>230</v>
      </c>
      <c r="E49" s="263" t="s">
        <v>172</v>
      </c>
      <c r="F49" s="263">
        <v>40299</v>
      </c>
      <c r="G49" s="383" t="s">
        <v>24</v>
      </c>
      <c r="H49" s="261">
        <v>70</v>
      </c>
      <c r="I49" s="261" t="s">
        <v>245</v>
      </c>
      <c r="J49" s="261" t="s">
        <v>171</v>
      </c>
      <c r="K49" s="231"/>
    </row>
    <row r="50" spans="2:11" s="10" customFormat="1">
      <c r="B50" s="261" t="s">
        <v>92</v>
      </c>
      <c r="C50" s="262" t="s">
        <v>523</v>
      </c>
      <c r="D50" s="384" t="s">
        <v>524</v>
      </c>
      <c r="E50" s="263" t="s">
        <v>172</v>
      </c>
      <c r="F50" s="379">
        <v>40216</v>
      </c>
      <c r="G50" s="383" t="s">
        <v>24</v>
      </c>
      <c r="H50" s="261">
        <v>312</v>
      </c>
      <c r="I50" s="261" t="s">
        <v>245</v>
      </c>
      <c r="J50" s="379" t="s">
        <v>178</v>
      </c>
      <c r="K50" s="231"/>
    </row>
    <row r="51" spans="2:11" s="10" customFormat="1" ht="29">
      <c r="B51" s="261" t="s">
        <v>92</v>
      </c>
      <c r="C51" s="262" t="s">
        <v>204</v>
      </c>
      <c r="D51" s="384" t="s">
        <v>224</v>
      </c>
      <c r="E51" s="263" t="s">
        <v>172</v>
      </c>
      <c r="F51" s="382">
        <v>40219</v>
      </c>
      <c r="G51" s="383" t="s">
        <v>24</v>
      </c>
      <c r="H51" s="261">
        <v>312</v>
      </c>
      <c r="I51" s="261" t="s">
        <v>245</v>
      </c>
      <c r="J51" s="382" t="s">
        <v>178</v>
      </c>
      <c r="K51" s="231"/>
    </row>
    <row r="52" spans="2:11" s="10" customFormat="1">
      <c r="B52" s="261" t="s">
        <v>92</v>
      </c>
      <c r="C52" s="262" t="s">
        <v>260</v>
      </c>
      <c r="D52" s="384" t="s">
        <v>261</v>
      </c>
      <c r="E52" s="263" t="s">
        <v>172</v>
      </c>
      <c r="F52" s="379">
        <v>40216</v>
      </c>
      <c r="G52" s="383" t="s">
        <v>24</v>
      </c>
      <c r="H52" s="261">
        <v>168</v>
      </c>
      <c r="I52" s="261" t="s">
        <v>245</v>
      </c>
      <c r="J52" s="382" t="s">
        <v>178</v>
      </c>
      <c r="K52" s="231"/>
    </row>
    <row r="53" spans="2:11" s="10" customFormat="1">
      <c r="B53" s="261" t="s">
        <v>92</v>
      </c>
      <c r="C53" s="262" t="s">
        <v>343</v>
      </c>
      <c r="D53" s="384" t="s">
        <v>345</v>
      </c>
      <c r="E53" s="263" t="s">
        <v>172</v>
      </c>
      <c r="F53" s="379">
        <v>40217</v>
      </c>
      <c r="G53" s="383" t="s">
        <v>24</v>
      </c>
      <c r="H53" s="261">
        <v>80</v>
      </c>
      <c r="I53" s="261" t="s">
        <v>245</v>
      </c>
      <c r="J53" s="382" t="s">
        <v>344</v>
      </c>
      <c r="K53" s="231"/>
    </row>
    <row r="54" spans="2:11" s="264" customFormat="1">
      <c r="B54" s="261" t="s">
        <v>92</v>
      </c>
      <c r="C54" s="262" t="s">
        <v>415</v>
      </c>
      <c r="D54" s="261" t="s">
        <v>416</v>
      </c>
      <c r="E54" s="263" t="s">
        <v>172</v>
      </c>
      <c r="F54" s="263">
        <v>40210</v>
      </c>
      <c r="G54" s="383" t="s">
        <v>24</v>
      </c>
      <c r="H54" s="261">
        <v>233</v>
      </c>
      <c r="I54" s="261" t="s">
        <v>245</v>
      </c>
      <c r="J54" s="261" t="s">
        <v>178</v>
      </c>
      <c r="K54" s="231"/>
    </row>
    <row r="55" spans="2:11" s="10" customFormat="1">
      <c r="B55" s="261" t="s">
        <v>92</v>
      </c>
      <c r="C55" s="262" t="s">
        <v>284</v>
      </c>
      <c r="D55" s="261" t="s">
        <v>285</v>
      </c>
      <c r="E55" s="263" t="s">
        <v>172</v>
      </c>
      <c r="F55" s="263">
        <v>40203</v>
      </c>
      <c r="G55" s="383" t="s">
        <v>24</v>
      </c>
      <c r="H55" s="261">
        <v>47</v>
      </c>
      <c r="I55" s="261" t="s">
        <v>244</v>
      </c>
      <c r="J55" s="261" t="s">
        <v>286</v>
      </c>
      <c r="K55" s="231"/>
    </row>
    <row r="56" spans="2:11" s="10" customFormat="1">
      <c r="B56" s="261" t="s">
        <v>92</v>
      </c>
      <c r="C56" s="262" t="s">
        <v>314</v>
      </c>
      <c r="D56" s="261" t="s">
        <v>315</v>
      </c>
      <c r="E56" s="263" t="s">
        <v>172</v>
      </c>
      <c r="F56" s="263">
        <v>40203</v>
      </c>
      <c r="G56" s="383" t="s">
        <v>24</v>
      </c>
      <c r="H56" s="261">
        <v>65</v>
      </c>
      <c r="I56" s="261" t="s">
        <v>244</v>
      </c>
      <c r="J56" s="261" t="s">
        <v>178</v>
      </c>
      <c r="K56" s="231"/>
    </row>
    <row r="57" spans="2:11" s="10" customFormat="1">
      <c r="B57" s="261" t="s">
        <v>92</v>
      </c>
      <c r="C57" s="262" t="s">
        <v>312</v>
      </c>
      <c r="D57" s="261" t="s">
        <v>313</v>
      </c>
      <c r="E57" s="263" t="s">
        <v>172</v>
      </c>
      <c r="F57" s="263">
        <v>40211</v>
      </c>
      <c r="G57" s="383" t="s">
        <v>24</v>
      </c>
      <c r="H57" s="261">
        <v>58</v>
      </c>
      <c r="I57" s="261" t="s">
        <v>244</v>
      </c>
      <c r="J57" s="261" t="s">
        <v>178</v>
      </c>
      <c r="K57" s="231"/>
    </row>
    <row r="58" spans="2:11" s="10" customFormat="1" ht="29">
      <c r="B58" s="261" t="s">
        <v>92</v>
      </c>
      <c r="C58" s="262" t="s">
        <v>316</v>
      </c>
      <c r="D58" s="261" t="s">
        <v>317</v>
      </c>
      <c r="E58" s="263" t="s">
        <v>172</v>
      </c>
      <c r="F58" s="263">
        <v>40211</v>
      </c>
      <c r="G58" s="383" t="s">
        <v>24</v>
      </c>
      <c r="H58" s="261" t="s">
        <v>423</v>
      </c>
      <c r="I58" s="261" t="s">
        <v>307</v>
      </c>
      <c r="J58" s="261" t="s">
        <v>178</v>
      </c>
      <c r="K58" s="231"/>
    </row>
    <row r="59" spans="2:11" s="10" customFormat="1">
      <c r="B59" s="261" t="s">
        <v>92</v>
      </c>
      <c r="C59" s="262" t="s">
        <v>318</v>
      </c>
      <c r="D59" s="261" t="s">
        <v>319</v>
      </c>
      <c r="E59" s="263" t="s">
        <v>172</v>
      </c>
      <c r="F59" s="263">
        <v>40211</v>
      </c>
      <c r="G59" s="383" t="s">
        <v>24</v>
      </c>
      <c r="H59" s="261">
        <v>32</v>
      </c>
      <c r="I59" s="261" t="s">
        <v>244</v>
      </c>
      <c r="J59" s="261" t="s">
        <v>178</v>
      </c>
      <c r="K59" s="231"/>
    </row>
    <row r="60" spans="2:11" s="10" customFormat="1">
      <c r="B60" s="261" t="s">
        <v>92</v>
      </c>
      <c r="C60" s="262" t="s">
        <v>380</v>
      </c>
      <c r="D60" s="261" t="s">
        <v>381</v>
      </c>
      <c r="E60" s="263" t="s">
        <v>172</v>
      </c>
      <c r="F60" s="263">
        <v>40219</v>
      </c>
      <c r="G60" s="383" t="s">
        <v>24</v>
      </c>
      <c r="H60" s="261">
        <v>80</v>
      </c>
      <c r="I60" s="261" t="s">
        <v>245</v>
      </c>
      <c r="J60" s="261" t="s">
        <v>176</v>
      </c>
      <c r="K60" s="231"/>
    </row>
    <row r="61" spans="2:11" s="10" customFormat="1">
      <c r="B61" s="261" t="s">
        <v>92</v>
      </c>
      <c r="C61" s="262" t="s">
        <v>263</v>
      </c>
      <c r="D61" s="384" t="s">
        <v>264</v>
      </c>
      <c r="E61" s="263" t="s">
        <v>172</v>
      </c>
      <c r="F61" s="379">
        <v>40202</v>
      </c>
      <c r="G61" s="383" t="s">
        <v>24</v>
      </c>
      <c r="H61" s="261">
        <v>264</v>
      </c>
      <c r="I61" s="261" t="s">
        <v>419</v>
      </c>
      <c r="J61" s="379" t="s">
        <v>178</v>
      </c>
      <c r="K61" s="231"/>
    </row>
    <row r="62" spans="2:11" s="10" customFormat="1">
      <c r="B62" s="261" t="s">
        <v>92</v>
      </c>
      <c r="C62" s="262" t="s">
        <v>265</v>
      </c>
      <c r="D62" s="383" t="s">
        <v>266</v>
      </c>
      <c r="E62" s="263" t="s">
        <v>172</v>
      </c>
      <c r="F62" s="382">
        <v>40211</v>
      </c>
      <c r="G62" s="383" t="s">
        <v>24</v>
      </c>
      <c r="H62" s="261">
        <v>283</v>
      </c>
      <c r="I62" s="261" t="s">
        <v>245</v>
      </c>
      <c r="J62" s="382" t="s">
        <v>178</v>
      </c>
      <c r="K62" s="231"/>
    </row>
    <row r="63" spans="2:11" s="10" customFormat="1">
      <c r="B63" s="261" t="s">
        <v>92</v>
      </c>
      <c r="C63" s="262" t="s">
        <v>324</v>
      </c>
      <c r="D63" s="261" t="s">
        <v>222</v>
      </c>
      <c r="E63" s="263" t="s">
        <v>172</v>
      </c>
      <c r="F63" s="263">
        <v>40203</v>
      </c>
      <c r="G63" s="383" t="s">
        <v>24</v>
      </c>
      <c r="H63" s="261">
        <v>116</v>
      </c>
      <c r="I63" s="261" t="s">
        <v>244</v>
      </c>
      <c r="J63" s="261" t="s">
        <v>171</v>
      </c>
      <c r="K63" s="231"/>
    </row>
    <row r="64" spans="2:11" s="10" customFormat="1" ht="14.5" customHeight="1">
      <c r="B64" s="261" t="s">
        <v>92</v>
      </c>
      <c r="C64" s="262" t="s">
        <v>382</v>
      </c>
      <c r="D64" s="261" t="s">
        <v>383</v>
      </c>
      <c r="E64" s="263" t="s">
        <v>172</v>
      </c>
      <c r="F64" s="263">
        <v>40216</v>
      </c>
      <c r="G64" s="383" t="s">
        <v>24</v>
      </c>
      <c r="H64" s="261">
        <v>106</v>
      </c>
      <c r="I64" s="261" t="s">
        <v>245</v>
      </c>
      <c r="J64" s="261" t="s">
        <v>178</v>
      </c>
      <c r="K64" s="231"/>
    </row>
    <row r="65" spans="2:11" s="10" customFormat="1">
      <c r="B65" s="261" t="s">
        <v>92</v>
      </c>
      <c r="C65" s="262" t="s">
        <v>267</v>
      </c>
      <c r="D65" s="261" t="s">
        <v>268</v>
      </c>
      <c r="E65" s="263" t="s">
        <v>172</v>
      </c>
      <c r="F65" s="263">
        <v>40202</v>
      </c>
      <c r="G65" s="383" t="s">
        <v>24</v>
      </c>
      <c r="H65" s="261">
        <v>344</v>
      </c>
      <c r="I65" s="261" t="s">
        <v>245</v>
      </c>
      <c r="J65" s="261" t="s">
        <v>178</v>
      </c>
      <c r="K65" s="231"/>
    </row>
    <row r="66" spans="2:11" s="10" customFormat="1" ht="14.5" customHeight="1">
      <c r="B66" s="261" t="s">
        <v>92</v>
      </c>
      <c r="C66" s="262" t="s">
        <v>310</v>
      </c>
      <c r="D66" s="261" t="s">
        <v>311</v>
      </c>
      <c r="E66" s="263" t="s">
        <v>172</v>
      </c>
      <c r="F66" s="263">
        <v>40214</v>
      </c>
      <c r="G66" s="383" t="s">
        <v>24</v>
      </c>
      <c r="H66" s="261">
        <v>100</v>
      </c>
      <c r="I66" s="261" t="s">
        <v>244</v>
      </c>
      <c r="J66" s="261" t="s">
        <v>171</v>
      </c>
      <c r="K66" s="231"/>
    </row>
    <row r="67" spans="2:11" s="10" customFormat="1">
      <c r="B67" s="261" t="s">
        <v>156</v>
      </c>
      <c r="C67" s="262" t="s">
        <v>364</v>
      </c>
      <c r="D67" s="384" t="s">
        <v>365</v>
      </c>
      <c r="E67" s="263" t="s">
        <v>366</v>
      </c>
      <c r="F67" s="379">
        <v>40390</v>
      </c>
      <c r="G67" s="383" t="s">
        <v>23</v>
      </c>
      <c r="H67" s="261">
        <v>46</v>
      </c>
      <c r="I67" s="261" t="s">
        <v>244</v>
      </c>
      <c r="J67" s="379" t="s">
        <v>178</v>
      </c>
      <c r="K67" s="231"/>
    </row>
    <row r="68" spans="2:11" s="10" customFormat="1">
      <c r="B68" s="261" t="s">
        <v>93</v>
      </c>
      <c r="C68" s="262" t="s">
        <v>428</v>
      </c>
      <c r="D68" s="384" t="s">
        <v>527</v>
      </c>
      <c r="E68" s="263" t="s">
        <v>203</v>
      </c>
      <c r="F68" s="379">
        <v>41011</v>
      </c>
      <c r="G68" s="383"/>
      <c r="H68" s="261">
        <v>30</v>
      </c>
      <c r="I68" s="261" t="s">
        <v>244</v>
      </c>
      <c r="J68" s="379" t="s">
        <v>171</v>
      </c>
      <c r="K68" s="231"/>
    </row>
    <row r="69" spans="2:11" s="10" customFormat="1">
      <c r="B69" s="261" t="s">
        <v>93</v>
      </c>
      <c r="C69" s="262" t="s">
        <v>287</v>
      </c>
      <c r="D69" s="384" t="s">
        <v>288</v>
      </c>
      <c r="E69" s="263" t="s">
        <v>203</v>
      </c>
      <c r="F69" s="379">
        <v>41017</v>
      </c>
      <c r="G69" s="383" t="s">
        <v>24</v>
      </c>
      <c r="H69" s="261">
        <v>88</v>
      </c>
      <c r="I69" s="261" t="s">
        <v>245</v>
      </c>
      <c r="J69" s="379" t="s">
        <v>178</v>
      </c>
      <c r="K69" s="231"/>
    </row>
    <row r="70" spans="2:11" s="10" customFormat="1">
      <c r="B70" s="261" t="s">
        <v>93</v>
      </c>
      <c r="C70" s="262" t="s">
        <v>289</v>
      </c>
      <c r="D70" s="384" t="s">
        <v>290</v>
      </c>
      <c r="E70" s="263" t="s">
        <v>205</v>
      </c>
      <c r="F70" s="379">
        <v>41051</v>
      </c>
      <c r="G70" s="383" t="s">
        <v>24</v>
      </c>
      <c r="H70" s="261">
        <v>50</v>
      </c>
      <c r="I70" s="261" t="s">
        <v>245</v>
      </c>
      <c r="J70" s="379" t="s">
        <v>174</v>
      </c>
      <c r="K70" s="231"/>
    </row>
    <row r="71" spans="2:11" s="10" customFormat="1">
      <c r="B71" s="261" t="s">
        <v>93</v>
      </c>
      <c r="C71" s="262" t="s">
        <v>521</v>
      </c>
      <c r="D71" s="384" t="s">
        <v>522</v>
      </c>
      <c r="E71" s="263" t="s">
        <v>346</v>
      </c>
      <c r="F71" s="379">
        <v>41018</v>
      </c>
      <c r="G71" s="383" t="s">
        <v>24</v>
      </c>
      <c r="H71" s="261">
        <v>88</v>
      </c>
      <c r="I71" s="261" t="s">
        <v>245</v>
      </c>
      <c r="J71" s="379" t="s">
        <v>178</v>
      </c>
      <c r="K71" s="231"/>
    </row>
    <row r="72" spans="2:11" s="10" customFormat="1">
      <c r="B72" s="261" t="s">
        <v>99</v>
      </c>
      <c r="C72" s="262" t="s">
        <v>426</v>
      </c>
      <c r="D72" s="384" t="s">
        <v>528</v>
      </c>
      <c r="E72" s="263" t="s">
        <v>529</v>
      </c>
      <c r="F72" s="379">
        <v>41311</v>
      </c>
      <c r="G72" s="383"/>
      <c r="H72" s="261">
        <v>61</v>
      </c>
      <c r="I72" s="261" t="s">
        <v>244</v>
      </c>
      <c r="J72" s="379" t="s">
        <v>178</v>
      </c>
      <c r="K72" s="231"/>
    </row>
    <row r="73" spans="2:11" s="264" customFormat="1">
      <c r="B73" s="261" t="s">
        <v>100</v>
      </c>
      <c r="C73" s="262" t="s">
        <v>401</v>
      </c>
      <c r="D73" s="384" t="s">
        <v>402</v>
      </c>
      <c r="E73" s="263" t="s">
        <v>403</v>
      </c>
      <c r="F73" s="379">
        <v>41749</v>
      </c>
      <c r="G73" s="383" t="s">
        <v>23</v>
      </c>
      <c r="H73" s="261">
        <v>24</v>
      </c>
      <c r="I73" s="261" t="s">
        <v>245</v>
      </c>
      <c r="J73" s="379" t="s">
        <v>178</v>
      </c>
      <c r="K73" s="231"/>
    </row>
    <row r="74" spans="2:11" s="10" customFormat="1">
      <c r="B74" s="261" t="s">
        <v>104</v>
      </c>
      <c r="C74" s="262" t="s">
        <v>291</v>
      </c>
      <c r="D74" s="384" t="s">
        <v>292</v>
      </c>
      <c r="E74" s="263" t="s">
        <v>293</v>
      </c>
      <c r="F74" s="379">
        <v>42058</v>
      </c>
      <c r="G74" s="383" t="s">
        <v>23</v>
      </c>
      <c r="H74" s="261">
        <v>31</v>
      </c>
      <c r="I74" s="261" t="s">
        <v>245</v>
      </c>
      <c r="J74" s="379" t="s">
        <v>171</v>
      </c>
      <c r="K74" s="231"/>
    </row>
    <row r="75" spans="2:11" s="10" customFormat="1">
      <c r="B75" s="261" t="s">
        <v>107</v>
      </c>
      <c r="C75" s="262" t="s">
        <v>294</v>
      </c>
      <c r="D75" s="261" t="s">
        <v>295</v>
      </c>
      <c r="E75" s="263" t="s">
        <v>189</v>
      </c>
      <c r="F75" s="263">
        <v>40475</v>
      </c>
      <c r="G75" s="263" t="s">
        <v>24</v>
      </c>
      <c r="H75" s="261">
        <v>82</v>
      </c>
      <c r="I75" s="261" t="s">
        <v>245</v>
      </c>
      <c r="J75" s="261" t="s">
        <v>178</v>
      </c>
      <c r="K75" s="231"/>
    </row>
    <row r="76" spans="2:11" s="10" customFormat="1">
      <c r="B76" s="261" t="s">
        <v>107</v>
      </c>
      <c r="C76" s="262" t="s">
        <v>188</v>
      </c>
      <c r="D76" s="261" t="s">
        <v>191</v>
      </c>
      <c r="E76" s="263" t="s">
        <v>189</v>
      </c>
      <c r="F76" s="263">
        <v>40475</v>
      </c>
      <c r="G76" s="263" t="s">
        <v>24</v>
      </c>
      <c r="H76" s="261">
        <v>30</v>
      </c>
      <c r="I76" s="261" t="s">
        <v>245</v>
      </c>
      <c r="J76" s="261" t="s">
        <v>178</v>
      </c>
      <c r="K76" s="231"/>
    </row>
    <row r="77" spans="2:11" s="10" customFormat="1">
      <c r="B77" s="261" t="s">
        <v>107</v>
      </c>
      <c r="C77" s="262" t="s">
        <v>424</v>
      </c>
      <c r="D77" s="261" t="s">
        <v>425</v>
      </c>
      <c r="E77" s="263" t="s">
        <v>189</v>
      </c>
      <c r="F77" s="263">
        <v>40475</v>
      </c>
      <c r="G77" s="263" t="s">
        <v>24</v>
      </c>
      <c r="H77" s="261">
        <v>79</v>
      </c>
      <c r="I77" s="261" t="s">
        <v>244</v>
      </c>
      <c r="J77" s="261" t="s">
        <v>178</v>
      </c>
      <c r="K77" s="231"/>
    </row>
    <row r="78" spans="2:11" s="10" customFormat="1">
      <c r="B78" s="379" t="s">
        <v>112</v>
      </c>
      <c r="C78" s="379" t="s">
        <v>347</v>
      </c>
      <c r="D78" s="384" t="s">
        <v>348</v>
      </c>
      <c r="E78" s="379" t="s">
        <v>349</v>
      </c>
      <c r="F78" s="379">
        <v>41056</v>
      </c>
      <c r="G78" s="379" t="s">
        <v>23</v>
      </c>
      <c r="H78" s="379">
        <v>40</v>
      </c>
      <c r="I78" s="379" t="s">
        <v>245</v>
      </c>
      <c r="J78" s="379" t="s">
        <v>418</v>
      </c>
      <c r="K78" s="231"/>
    </row>
    <row r="79" spans="2:11" s="10" customFormat="1">
      <c r="B79" s="261" t="s">
        <v>113</v>
      </c>
      <c r="C79" s="262" t="s">
        <v>208</v>
      </c>
      <c r="D79" s="383" t="s">
        <v>209</v>
      </c>
      <c r="E79" s="263" t="s">
        <v>177</v>
      </c>
      <c r="F79" s="382">
        <v>42002</v>
      </c>
      <c r="G79" s="382" t="s">
        <v>24</v>
      </c>
      <c r="H79" s="261">
        <v>60</v>
      </c>
      <c r="I79" s="261" t="s">
        <v>419</v>
      </c>
      <c r="J79" s="382" t="s">
        <v>178</v>
      </c>
      <c r="K79" s="231"/>
    </row>
    <row r="80" spans="2:11" s="264" customFormat="1">
      <c r="B80" s="261" t="s">
        <v>116</v>
      </c>
      <c r="C80" s="262" t="s">
        <v>385</v>
      </c>
      <c r="D80" s="383" t="s">
        <v>386</v>
      </c>
      <c r="E80" s="263" t="s">
        <v>387</v>
      </c>
      <c r="F80" s="382">
        <v>40155</v>
      </c>
      <c r="G80" s="382" t="s">
        <v>24</v>
      </c>
      <c r="H80" s="261">
        <v>72</v>
      </c>
      <c r="I80" s="261" t="s">
        <v>245</v>
      </c>
      <c r="J80" s="382" t="s">
        <v>178</v>
      </c>
      <c r="K80" s="231"/>
    </row>
    <row r="81" spans="1:11" s="10" customFormat="1">
      <c r="B81" s="261" t="s">
        <v>118</v>
      </c>
      <c r="C81" s="262" t="s">
        <v>367</v>
      </c>
      <c r="D81" s="384" t="s">
        <v>368</v>
      </c>
      <c r="E81" s="263" t="s">
        <v>369</v>
      </c>
      <c r="F81" s="379">
        <v>40330</v>
      </c>
      <c r="G81" s="379" t="s">
        <v>23</v>
      </c>
      <c r="H81" s="261">
        <v>36</v>
      </c>
      <c r="I81" s="261" t="s">
        <v>244</v>
      </c>
      <c r="J81" s="379" t="s">
        <v>171</v>
      </c>
      <c r="K81" s="231"/>
    </row>
    <row r="82" spans="1:11" s="10" customFormat="1">
      <c r="B82" s="261" t="s">
        <v>118</v>
      </c>
      <c r="C82" s="262" t="s">
        <v>370</v>
      </c>
      <c r="D82" s="384" t="s">
        <v>371</v>
      </c>
      <c r="E82" s="263" t="s">
        <v>369</v>
      </c>
      <c r="F82" s="379">
        <v>40330</v>
      </c>
      <c r="G82" s="379" t="s">
        <v>23</v>
      </c>
      <c r="H82" s="261">
        <v>40</v>
      </c>
      <c r="I82" s="261" t="s">
        <v>244</v>
      </c>
      <c r="J82" s="379" t="s">
        <v>178</v>
      </c>
      <c r="K82" s="231"/>
    </row>
    <row r="83" spans="1:11" s="10" customFormat="1">
      <c r="B83" s="261" t="s">
        <v>125</v>
      </c>
      <c r="C83" s="262" t="s">
        <v>225</v>
      </c>
      <c r="D83" s="261" t="s">
        <v>226</v>
      </c>
      <c r="E83" s="263" t="s">
        <v>58</v>
      </c>
      <c r="F83" s="263">
        <v>40311</v>
      </c>
      <c r="G83" s="379" t="s">
        <v>23</v>
      </c>
      <c r="H83" s="261">
        <v>36</v>
      </c>
      <c r="I83" s="261" t="s">
        <v>244</v>
      </c>
      <c r="J83" s="261" t="s">
        <v>178</v>
      </c>
      <c r="K83" s="231"/>
    </row>
    <row r="84" spans="1:11" s="264" customFormat="1" ht="14.5" customHeight="1">
      <c r="B84" s="261" t="s">
        <v>129</v>
      </c>
      <c r="C84" s="262" t="s">
        <v>409</v>
      </c>
      <c r="D84" s="261" t="s">
        <v>417</v>
      </c>
      <c r="E84" s="263" t="s">
        <v>410</v>
      </c>
      <c r="F84" s="263">
        <v>41314</v>
      </c>
      <c r="G84" s="379" t="s">
        <v>23</v>
      </c>
      <c r="H84" s="261">
        <v>4</v>
      </c>
      <c r="I84" s="261" t="s">
        <v>245</v>
      </c>
      <c r="J84" s="261" t="s">
        <v>178</v>
      </c>
      <c r="K84" s="231"/>
    </row>
    <row r="85" spans="1:11" s="10" customFormat="1">
      <c r="B85" s="379" t="s">
        <v>132</v>
      </c>
      <c r="C85" s="385" t="s">
        <v>255</v>
      </c>
      <c r="D85" s="384" t="s">
        <v>256</v>
      </c>
      <c r="E85" s="379" t="s">
        <v>257</v>
      </c>
      <c r="F85" s="379">
        <v>41501</v>
      </c>
      <c r="G85" s="379" t="s">
        <v>23</v>
      </c>
      <c r="H85" s="379">
        <v>150</v>
      </c>
      <c r="I85" s="379" t="s">
        <v>244</v>
      </c>
      <c r="J85" s="379" t="s">
        <v>171</v>
      </c>
      <c r="K85" s="231"/>
    </row>
    <row r="86" spans="1:11" s="10" customFormat="1">
      <c r="B86" s="379" t="s">
        <v>133</v>
      </c>
      <c r="C86" s="385" t="s">
        <v>372</v>
      </c>
      <c r="D86" s="384" t="s">
        <v>373</v>
      </c>
      <c r="E86" s="379" t="s">
        <v>374</v>
      </c>
      <c r="F86" s="379">
        <v>40312</v>
      </c>
      <c r="G86" s="379" t="s">
        <v>23</v>
      </c>
      <c r="H86" s="379">
        <v>32</v>
      </c>
      <c r="I86" s="379" t="s">
        <v>244</v>
      </c>
      <c r="J86" s="379" t="s">
        <v>171</v>
      </c>
      <c r="K86" s="231"/>
    </row>
    <row r="87" spans="1:11" s="10" customFormat="1">
      <c r="B87" s="261" t="s">
        <v>137</v>
      </c>
      <c r="C87" s="262" t="s">
        <v>350</v>
      </c>
      <c r="D87" s="261" t="s">
        <v>351</v>
      </c>
      <c r="E87" s="263" t="s">
        <v>352</v>
      </c>
      <c r="F87" s="263">
        <v>40351</v>
      </c>
      <c r="G87" s="379" t="s">
        <v>23</v>
      </c>
      <c r="H87" s="261">
        <v>40</v>
      </c>
      <c r="I87" s="261" t="s">
        <v>245</v>
      </c>
      <c r="J87" s="261" t="s">
        <v>178</v>
      </c>
      <c r="K87" s="231"/>
    </row>
    <row r="88" spans="1:11" s="10" customFormat="1">
      <c r="B88" s="261" t="s">
        <v>139</v>
      </c>
      <c r="C88" s="262" t="s">
        <v>217</v>
      </c>
      <c r="D88" s="384" t="s">
        <v>218</v>
      </c>
      <c r="E88" s="263" t="s">
        <v>219</v>
      </c>
      <c r="F88" s="379">
        <v>40324</v>
      </c>
      <c r="G88" s="379" t="s">
        <v>23</v>
      </c>
      <c r="H88" s="261">
        <v>156</v>
      </c>
      <c r="I88" s="261" t="s">
        <v>245</v>
      </c>
      <c r="J88" s="379" t="s">
        <v>178</v>
      </c>
      <c r="K88" s="231"/>
    </row>
    <row r="89" spans="1:11" s="10" customFormat="1">
      <c r="B89" s="261" t="s">
        <v>140</v>
      </c>
      <c r="C89" s="262" t="s">
        <v>375</v>
      </c>
      <c r="D89" s="384" t="s">
        <v>376</v>
      </c>
      <c r="E89" s="263" t="s">
        <v>377</v>
      </c>
      <c r="F89" s="379">
        <v>40071</v>
      </c>
      <c r="G89" s="379" t="s">
        <v>23</v>
      </c>
      <c r="H89" s="261">
        <v>26</v>
      </c>
      <c r="I89" s="261" t="s">
        <v>244</v>
      </c>
      <c r="J89" s="379" t="s">
        <v>178</v>
      </c>
      <c r="K89" s="231"/>
    </row>
    <row r="90" spans="1:11" s="10" customFormat="1">
      <c r="B90" s="261" t="s">
        <v>146</v>
      </c>
      <c r="C90" s="262" t="s">
        <v>427</v>
      </c>
      <c r="D90" s="261" t="s">
        <v>530</v>
      </c>
      <c r="E90" s="263" t="s">
        <v>531</v>
      </c>
      <c r="F90" s="263">
        <v>40045</v>
      </c>
      <c r="G90" s="263"/>
      <c r="H90" s="261">
        <v>24</v>
      </c>
      <c r="I90" s="261" t="s">
        <v>244</v>
      </c>
      <c r="J90" s="261" t="s">
        <v>171</v>
      </c>
      <c r="K90" s="231"/>
    </row>
    <row r="91" spans="1:11" s="10" customFormat="1">
      <c r="B91" s="261" t="s">
        <v>147</v>
      </c>
      <c r="C91" s="262" t="s">
        <v>353</v>
      </c>
      <c r="D91" s="261" t="s">
        <v>354</v>
      </c>
      <c r="E91" s="263" t="s">
        <v>355</v>
      </c>
      <c r="F91" s="263">
        <v>42437</v>
      </c>
      <c r="G91" s="263" t="s">
        <v>23</v>
      </c>
      <c r="H91" s="261">
        <v>42</v>
      </c>
      <c r="I91" s="261" t="s">
        <v>244</v>
      </c>
      <c r="J91" s="261" t="s">
        <v>178</v>
      </c>
      <c r="K91" s="231"/>
    </row>
    <row r="92" spans="1:11" s="264" customFormat="1">
      <c r="B92" s="261" t="s">
        <v>148</v>
      </c>
      <c r="C92" s="262" t="s">
        <v>390</v>
      </c>
      <c r="D92" s="384" t="s">
        <v>391</v>
      </c>
      <c r="E92" s="263" t="s">
        <v>202</v>
      </c>
      <c r="F92" s="379">
        <v>42103</v>
      </c>
      <c r="G92" s="379" t="s">
        <v>24</v>
      </c>
      <c r="H92" s="261">
        <v>42</v>
      </c>
      <c r="I92" s="261" t="s">
        <v>245</v>
      </c>
      <c r="J92" s="379" t="s">
        <v>171</v>
      </c>
      <c r="K92" s="231"/>
    </row>
    <row r="93" spans="1:11" s="10" customFormat="1">
      <c r="B93" s="261" t="s">
        <v>148</v>
      </c>
      <c r="C93" s="262" t="s">
        <v>253</v>
      </c>
      <c r="D93" s="384" t="s">
        <v>254</v>
      </c>
      <c r="E93" s="263" t="s">
        <v>202</v>
      </c>
      <c r="F93" s="379">
        <v>42101</v>
      </c>
      <c r="G93" s="379" t="s">
        <v>24</v>
      </c>
      <c r="H93" s="261">
        <v>202</v>
      </c>
      <c r="I93" s="261" t="s">
        <v>244</v>
      </c>
      <c r="J93" s="379" t="s">
        <v>171</v>
      </c>
      <c r="K93" s="231"/>
    </row>
    <row r="94" spans="1:11" s="10" customFormat="1">
      <c r="B94" s="261" t="s">
        <v>148</v>
      </c>
      <c r="C94" s="262" t="s">
        <v>429</v>
      </c>
      <c r="D94" s="384" t="s">
        <v>532</v>
      </c>
      <c r="E94" s="263" t="s">
        <v>202</v>
      </c>
      <c r="F94" s="379">
        <v>42101</v>
      </c>
      <c r="G94" s="379"/>
      <c r="H94" s="261">
        <v>30</v>
      </c>
      <c r="I94" s="261" t="s">
        <v>244</v>
      </c>
      <c r="J94" s="379" t="s">
        <v>178</v>
      </c>
      <c r="K94" s="231"/>
    </row>
    <row r="95" spans="1:11" s="10" customFormat="1">
      <c r="A95" s="10">
        <v>4</v>
      </c>
      <c r="B95" s="261" t="s">
        <v>148</v>
      </c>
      <c r="C95" s="262" t="s">
        <v>356</v>
      </c>
      <c r="D95" s="261" t="s">
        <v>357</v>
      </c>
      <c r="E95" s="263" t="s">
        <v>202</v>
      </c>
      <c r="F95" s="263">
        <v>42101</v>
      </c>
      <c r="G95" s="263" t="s">
        <v>23</v>
      </c>
      <c r="H95" s="261">
        <v>50</v>
      </c>
      <c r="I95" s="261" t="s">
        <v>244</v>
      </c>
      <c r="J95" s="261" t="s">
        <v>178</v>
      </c>
      <c r="K95" s="231"/>
    </row>
    <row r="96" spans="1:11" s="10" customFormat="1">
      <c r="B96" s="261" t="s">
        <v>153</v>
      </c>
      <c r="C96" s="262" t="s">
        <v>296</v>
      </c>
      <c r="D96" s="384" t="s">
        <v>297</v>
      </c>
      <c r="E96" s="263" t="s">
        <v>298</v>
      </c>
      <c r="F96" s="379">
        <v>41301</v>
      </c>
      <c r="G96" s="379" t="s">
        <v>23</v>
      </c>
      <c r="H96" s="261">
        <v>88</v>
      </c>
      <c r="I96" s="261" t="s">
        <v>244</v>
      </c>
      <c r="J96" s="379" t="s">
        <v>178</v>
      </c>
      <c r="K96" s="231"/>
    </row>
  </sheetData>
  <sheetProtection algorithmName="SHA-512" hashValue="PIAAheQRUvKbDIwPTgw6QikDoZzSCCnNrJI+DxdfA9m8kqJsRInD67q+wiTw2yJ/wrdR0m8vLjgDdqBgvQkZtg==" saltValue="nkGUhtjseCdgwGYFoWcpXQ==" spinCount="100000" sheet="1" objects="1" scenarios="1"/>
  <sortState xmlns:xlrd2="http://schemas.microsoft.com/office/spreadsheetml/2017/richdata2" ref="A1:K96">
    <sortCondition ref="B6:B95"/>
  </sortState>
  <mergeCells count="4">
    <mergeCell ref="J1:K1"/>
    <mergeCell ref="B4:K4"/>
    <mergeCell ref="B3:K3"/>
    <mergeCell ref="B1:I2"/>
  </mergeCells>
  <phoneticPr fontId="94" type="noConversion"/>
  <pageMargins left="0.7" right="0.7" top="0.75" bottom="0.75" header="0.3" footer="0.3"/>
  <pageSetup paperSize="5" scale="75"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eb36fc93-e573-401b-99b9-c08a042eb042">5YD525KZ55ZS-1780858740-290</_dlc_DocId>
    <_dlc_DocIdUrl xmlns="eb36fc93-e573-401b-99b9-c08a042eb042">
      <Url>https://www.kyhousing.org/Partners/Developers/Multifamily/_layouts/15/DocIdRedir.aspx?ID=5YD525KZ55ZS-1780858740-290</Url>
      <Description>5YD525KZ55ZS-1780858740-290</Description>
    </_dlc_DocIdUrl>
  </documentManagement>
</p:properti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4551106880A3944E8F622F03F20BDF30" ma:contentTypeVersion="5" ma:contentTypeDescription="Create a new document." ma:contentTypeScope="" ma:versionID="9a4bb03c378654443ab4eeca76110923">
  <xsd:schema xmlns:xsd="http://www.w3.org/2001/XMLSchema" xmlns:xs="http://www.w3.org/2001/XMLSchema" xmlns:p="http://schemas.microsoft.com/office/2006/metadata/properties" xmlns:ns1="http://schemas.microsoft.com/sharepoint/v3" xmlns:ns2="151ce5e7-1996-4a34-9858-2e34f4bf01f8" xmlns:ns5="eb36fc93-e573-401b-99b9-c08a042eb042" targetNamespace="http://schemas.microsoft.com/office/2006/metadata/properties" ma:root="true" ma:fieldsID="4c496cbec0195cda9e5eb28bbd5702b8" ns1:_="" ns2:_="" ns5:_="">
    <xsd:import namespace="http://schemas.microsoft.com/sharepoint/v3"/>
    <xsd:import namespace="151ce5e7-1996-4a34-9858-2e34f4bf01f8"/>
    <xsd:import namespace="eb36fc93-e573-401b-99b9-c08a042eb042"/>
    <xsd:element name="properties">
      <xsd:complexType>
        <xsd:sequence>
          <xsd:element name="documentManagement">
            <xsd:complexType>
              <xsd:all>
                <xsd:element ref="ns1:PublishingStartDate" minOccurs="0"/>
                <xsd:element ref="ns1:PublishingExpirationDate" minOccurs="0"/>
                <xsd:element ref="ns2:SharedWithUsers" minOccurs="0"/>
                <xsd:element ref="ns5:_dlc_DocId" minOccurs="0"/>
                <xsd:element ref="ns5:_dlc_DocIdUrl" minOccurs="0"/>
                <xsd:element ref="ns5: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51ce5e7-1996-4a34-9858-2e34f4bf01f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36fc93-e573-401b-99b9-c08a042eb042" elementFormDefault="qualified">
    <xsd:import namespace="http://schemas.microsoft.com/office/2006/documentManagement/types"/>
    <xsd:import namespace="http://schemas.microsoft.com/office/infopath/2007/PartnerControls"/>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B7BC33-DDF3-4738-B685-2CF57723578C}">
  <ds:schemaRefs>
    <ds:schemaRef ds:uri="http://schemas.microsoft.com/sharepoint/v3/contenttype/forms"/>
  </ds:schemaRefs>
</ds:datastoreItem>
</file>

<file path=customXml/itemProps2.xml><?xml version="1.0" encoding="utf-8"?>
<ds:datastoreItem xmlns:ds="http://schemas.openxmlformats.org/officeDocument/2006/customXml" ds:itemID="{EC60175B-7518-418D-90E0-0DC823A3E93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151ce5e7-1996-4a34-9858-2e34f4bf01f8"/>
    <ds:schemaRef ds:uri="http://www.w3.org/XML/1998/namespace"/>
    <ds:schemaRef ds:uri="http://purl.org/dc/dcmitype/"/>
  </ds:schemaRefs>
</ds:datastoreItem>
</file>

<file path=customXml/itemProps3.xml><?xml version="1.0" encoding="utf-8"?>
<ds:datastoreItem xmlns:ds="http://schemas.openxmlformats.org/officeDocument/2006/customXml" ds:itemID="{1B52918E-CB7C-4182-BE70-71459961C658}"/>
</file>

<file path=customXml/itemProps4.xml><?xml version="1.0" encoding="utf-8"?>
<ds:datastoreItem xmlns:ds="http://schemas.openxmlformats.org/officeDocument/2006/customXml" ds:itemID="{1A39CA7F-F585-497B-96FC-624807280E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1)Summary</vt:lpstr>
      <vt:lpstr>2)New Supply</vt:lpstr>
      <vt:lpstr>3)Scoring Overview</vt:lpstr>
      <vt:lpstr>4)# Affordable Units</vt:lpstr>
      <vt:lpstr>5)ProjectsNotPIS</vt:lpstr>
      <vt:lpstr>county</vt:lpstr>
      <vt:lpstr>'1)Summary'!Print_Area</vt:lpstr>
      <vt:lpstr>'2)New Supply'!Print_Area</vt:lpstr>
      <vt:lpstr>'3)Scoring Overview'!Print_Area</vt:lpstr>
      <vt:lpstr>'4)# Affordable Units'!Print_Titles</vt:lpstr>
      <vt:lpstr>Units</vt:lpstr>
      <vt:lpstr>UR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2017-05-05T14:33:42Z</dcterms:created>
  <dcterms:modified xsi:type="dcterms:W3CDTF">2024-07-16T12:09:11Z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0x0101004551106880A3944E8F622F03F20BDF30</vt:lpwstr>
  </property>
  <property fmtid="{D5CDD505-2E9C-101B-9397-08002B2CF9AE}" pid="3" name="_dlc_DocIdItemGuid">
    <vt:lpwstr>6ab65578-c59c-4ed7-b42a-83f76b1463d4</vt:lpwstr>
  </property>
</Properties>
</file>